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30" windowHeight="4050"/>
  </bookViews>
  <sheets>
    <sheet name="All M-winter 2019-2020" sheetId="4" r:id="rId1"/>
    <sheet name="Sheet3" sheetId="8" state="hidden" r:id="rId2"/>
    <sheet name="Sheet2" sheetId="7" state="hidden" r:id="rId3"/>
    <sheet name="Sheet1" sheetId="6" state="hidden" r:id="rId4"/>
    <sheet name="club records" sheetId="5" state="hidden" r:id="rId5"/>
  </sheets>
  <definedNames>
    <definedName name="_xlnm._FilterDatabase" localSheetId="0" hidden="1">'All M-winter 2019-2020'!$A$11:$XCD$142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8" i="4" l="1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 l="1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A70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A55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J72" i="4" l="1"/>
  <c r="J70" i="4"/>
  <c r="J55" i="4"/>
  <c r="J48" i="4"/>
  <c r="J1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A139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A13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139" i="4" l="1"/>
  <c r="J13" i="4"/>
  <c r="J30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 l="1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 l="1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A131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A132" i="4"/>
  <c r="A123" i="4"/>
  <c r="J131" i="4" l="1"/>
  <c r="J132" i="4"/>
  <c r="AJ71" i="4" l="1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A71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A62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A41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A25" i="4"/>
  <c r="J71" i="4" l="1"/>
  <c r="J62" i="4"/>
  <c r="J33" i="4"/>
  <c r="J41" i="4"/>
  <c r="J17" i="4"/>
  <c r="J25" i="4"/>
  <c r="AJ32" i="4" l="1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A69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A105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A100" i="4"/>
  <c r="J28" i="4" l="1"/>
  <c r="J32" i="4"/>
  <c r="J57" i="4"/>
  <c r="J69" i="4"/>
  <c r="J105" i="4"/>
  <c r="J100" i="4"/>
  <c r="AJ16" i="4" l="1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A16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 l="1"/>
  <c r="J16" i="4"/>
  <c r="AJ151" i="4" l="1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A151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A120" i="4"/>
  <c r="J120" i="4" l="1"/>
  <c r="J151" i="4"/>
  <c r="AJ148" i="4" l="1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A14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A145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A37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A36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A21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A127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A10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A26" i="4"/>
  <c r="J148" i="4" l="1"/>
  <c r="J68" i="4"/>
  <c r="J145" i="4"/>
  <c r="J36" i="4"/>
  <c r="J76" i="4"/>
  <c r="J37" i="4"/>
  <c r="J21" i="4"/>
  <c r="J127" i="4"/>
  <c r="J106" i="4"/>
  <c r="J26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AG147" i="4"/>
  <c r="AH147" i="4"/>
  <c r="AI147" i="4"/>
  <c r="AJ147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AG146" i="4"/>
  <c r="AH146" i="4"/>
  <c r="AI146" i="4"/>
  <c r="AJ146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AG150" i="4"/>
  <c r="AH150" i="4"/>
  <c r="AI150" i="4"/>
  <c r="AJ150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AG155" i="4"/>
  <c r="AH155" i="4"/>
  <c r="AI155" i="4"/>
  <c r="AJ155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AG156" i="4"/>
  <c r="AH156" i="4"/>
  <c r="AI156" i="4"/>
  <c r="AJ156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AG152" i="4"/>
  <c r="AH152" i="4"/>
  <c r="AI152" i="4"/>
  <c r="AJ152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M63" i="4"/>
  <c r="K63" i="4"/>
  <c r="J95" i="4" l="1"/>
  <c r="J73" i="4"/>
  <c r="J118" i="4"/>
  <c r="J99" i="4"/>
  <c r="J140" i="4"/>
  <c r="J156" i="4"/>
  <c r="J19" i="4"/>
  <c r="J40" i="4"/>
  <c r="J3" i="4"/>
  <c r="J149" i="4"/>
  <c r="J12" i="4"/>
  <c r="J59" i="4"/>
  <c r="J42" i="4"/>
  <c r="J14" i="4"/>
  <c r="J114" i="4"/>
  <c r="J4" i="4"/>
  <c r="J66" i="4"/>
  <c r="J133" i="4"/>
  <c r="J52" i="4"/>
  <c r="J82" i="4"/>
  <c r="J23" i="4"/>
  <c r="J7" i="4"/>
  <c r="J117" i="4"/>
  <c r="J53" i="4"/>
  <c r="J129" i="4"/>
  <c r="J121" i="4"/>
  <c r="J10" i="4"/>
  <c r="J94" i="4"/>
  <c r="J8" i="4"/>
  <c r="J113" i="4"/>
  <c r="J51" i="4"/>
  <c r="J67" i="4"/>
  <c r="J11" i="4"/>
  <c r="J146" i="4"/>
  <c r="J112" i="4"/>
  <c r="J22" i="4"/>
  <c r="J124" i="4"/>
  <c r="J15" i="4"/>
  <c r="J89" i="4"/>
  <c r="J38" i="4"/>
  <c r="J90" i="4"/>
  <c r="J103" i="4"/>
  <c r="J77" i="4"/>
  <c r="J135" i="4"/>
  <c r="J58" i="4"/>
  <c r="J97" i="4"/>
  <c r="J92" i="4"/>
  <c r="J75" i="4"/>
  <c r="J35" i="4"/>
  <c r="J18" i="4"/>
  <c r="J107" i="4"/>
  <c r="J61" i="4"/>
  <c r="J80" i="4"/>
  <c r="J65" i="4"/>
  <c r="J155" i="4"/>
  <c r="J128" i="4"/>
  <c r="J31" i="4"/>
  <c r="J20" i="4"/>
  <c r="J39" i="4"/>
  <c r="J147" i="4"/>
  <c r="J74" i="4"/>
  <c r="J126" i="4"/>
  <c r="J24" i="4"/>
  <c r="J137" i="4"/>
  <c r="J152" i="4"/>
  <c r="J49" i="4"/>
  <c r="J78" i="4"/>
  <c r="J84" i="4"/>
  <c r="J102" i="4"/>
  <c r="J115" i="4"/>
  <c r="J150" i="4"/>
  <c r="J130" i="4"/>
  <c r="J79" i="4"/>
  <c r="J104" i="4"/>
  <c r="J144" i="4"/>
  <c r="J81" i="4"/>
  <c r="J125" i="4"/>
  <c r="A14" i="4" l="1"/>
  <c r="A80" i="4" l="1"/>
  <c r="A137" i="4" l="1"/>
  <c r="A152" i="4"/>
  <c r="A149" i="4"/>
  <c r="A147" i="4"/>
  <c r="A146" i="4"/>
  <c r="A144" i="4"/>
  <c r="A140" i="4"/>
  <c r="A150" i="4"/>
  <c r="A133" i="4"/>
  <c r="A118" i="4"/>
  <c r="A129" i="4"/>
  <c r="A126" i="4"/>
  <c r="A125" i="4"/>
  <c r="A130" i="4"/>
  <c r="A121" i="4"/>
  <c r="A99" i="4"/>
  <c r="A115" i="4"/>
  <c r="A117" i="4"/>
  <c r="A114" i="4"/>
  <c r="A103" i="4"/>
  <c r="A102" i="4"/>
  <c r="A104" i="4"/>
  <c r="A90" i="4"/>
  <c r="A67" i="4"/>
  <c r="A94" i="4"/>
  <c r="A124" i="4"/>
  <c r="A50" i="4"/>
  <c r="A63" i="4"/>
  <c r="A77" i="4"/>
  <c r="A74" i="4"/>
  <c r="A59" i="4"/>
  <c r="A61" i="4"/>
  <c r="A53" i="4"/>
  <c r="A66" i="4"/>
  <c r="A79" i="4"/>
  <c r="A42" i="4"/>
  <c r="A81" i="4"/>
  <c r="A39" i="4"/>
  <c r="A35" i="4"/>
  <c r="A31" i="4"/>
  <c r="A156" i="4"/>
  <c r="A10" i="4"/>
  <c r="A82" i="4"/>
  <c r="A24" i="4"/>
  <c r="A113" i="4"/>
  <c r="A107" i="4"/>
  <c r="A22" i="4"/>
  <c r="A23" i="4"/>
  <c r="A38" i="4"/>
  <c r="A18" i="4"/>
  <c r="A20" i="4"/>
  <c r="A135" i="4"/>
  <c r="A15" i="4"/>
  <c r="A12" i="4"/>
  <c r="A11" i="4"/>
  <c r="A52" i="4"/>
  <c r="A8" i="4"/>
  <c r="R63" i="4" l="1"/>
  <c r="AJ63" i="4" l="1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Q63" i="4"/>
  <c r="P63" i="4"/>
  <c r="O63" i="4"/>
  <c r="N63" i="4"/>
  <c r="L63" i="4"/>
  <c r="J63" i="4" l="1"/>
</calcChain>
</file>

<file path=xl/sharedStrings.xml><?xml version="1.0" encoding="utf-8"?>
<sst xmlns="http://schemas.openxmlformats.org/spreadsheetml/2006/main" count="1025" uniqueCount="257">
  <si>
    <t>Cameron</t>
  </si>
  <si>
    <t>Robertson</t>
  </si>
  <si>
    <t>400H</t>
  </si>
  <si>
    <t>Johnson</t>
  </si>
  <si>
    <t>high jump</t>
  </si>
  <si>
    <t>long jump</t>
  </si>
  <si>
    <t>triple jump</t>
  </si>
  <si>
    <t>pole vault</t>
  </si>
  <si>
    <t>Sen</t>
  </si>
  <si>
    <t>U15</t>
  </si>
  <si>
    <t>U20</t>
  </si>
  <si>
    <t>U13</t>
  </si>
  <si>
    <t>U17</t>
  </si>
  <si>
    <t>Holmes</t>
  </si>
  <si>
    <t>Forbes</t>
  </si>
  <si>
    <t>Stewart</t>
  </si>
  <si>
    <t>U11</t>
  </si>
  <si>
    <t>Barnes</t>
  </si>
  <si>
    <t>Ajala</t>
  </si>
  <si>
    <t>Alex</t>
  </si>
  <si>
    <t>Brown</t>
  </si>
  <si>
    <t>Gray</t>
  </si>
  <si>
    <t>shot 3</t>
  </si>
  <si>
    <t>shot 4</t>
  </si>
  <si>
    <t>javelin 400</t>
  </si>
  <si>
    <t>javelin 600</t>
  </si>
  <si>
    <t>Wightman</t>
  </si>
  <si>
    <t>Michael</t>
  </si>
  <si>
    <t>Olsen</t>
  </si>
  <si>
    <t>Rohan</t>
  </si>
  <si>
    <t>Green</t>
  </si>
  <si>
    <t>Max</t>
  </si>
  <si>
    <t>Leslie</t>
  </si>
  <si>
    <t>Calum</t>
  </si>
  <si>
    <t>Angus</t>
  </si>
  <si>
    <t>Poustie-Williamson</t>
  </si>
  <si>
    <t>Joshua</t>
  </si>
  <si>
    <t>Newby</t>
  </si>
  <si>
    <t>Cal</t>
  </si>
  <si>
    <t>McLennan</t>
  </si>
  <si>
    <t>Berachiah</t>
  </si>
  <si>
    <t>Kieran</t>
  </si>
  <si>
    <t>Ross</t>
  </si>
  <si>
    <t>Edmonds</t>
  </si>
  <si>
    <t>V40</t>
  </si>
  <si>
    <t>Tom</t>
  </si>
  <si>
    <t>Kelly</t>
  </si>
  <si>
    <t>Leek</t>
  </si>
  <si>
    <t>Alastair</t>
  </si>
  <si>
    <t>Mateo</t>
  </si>
  <si>
    <t>Hughes</t>
  </si>
  <si>
    <t>Oliver</t>
  </si>
  <si>
    <t>Finlayson</t>
  </si>
  <si>
    <t>Lachlan</t>
  </si>
  <si>
    <t>Gary</t>
  </si>
  <si>
    <t>V55</t>
  </si>
  <si>
    <t>Thomas</t>
  </si>
  <si>
    <t>Paton</t>
  </si>
  <si>
    <t>Daniel</t>
  </si>
  <si>
    <t>Lavery</t>
  </si>
  <si>
    <t>Rankin</t>
  </si>
  <si>
    <t>Richard</t>
  </si>
  <si>
    <t>Clark</t>
  </si>
  <si>
    <t>Vharish</t>
  </si>
  <si>
    <t>Rajakumar</t>
  </si>
  <si>
    <t>Andrew</t>
  </si>
  <si>
    <t xml:space="preserve">Cole </t>
  </si>
  <si>
    <t>Patrick</t>
  </si>
  <si>
    <t>V60</t>
  </si>
  <si>
    <t>Harry</t>
  </si>
  <si>
    <t>Nussey</t>
  </si>
  <si>
    <t>Arran</t>
  </si>
  <si>
    <t>Batchelor</t>
  </si>
  <si>
    <t>Jamie</t>
  </si>
  <si>
    <t>Duncan</t>
  </si>
  <si>
    <t>Aidan</t>
  </si>
  <si>
    <t>Morrice</t>
  </si>
  <si>
    <t>Henderson</t>
  </si>
  <si>
    <t>Findlay</t>
  </si>
  <si>
    <t>Donegan</t>
  </si>
  <si>
    <t>Rob</t>
  </si>
  <si>
    <t>Murray</t>
  </si>
  <si>
    <t>Finlay</t>
  </si>
  <si>
    <t>Sam</t>
  </si>
  <si>
    <t>Jake</t>
  </si>
  <si>
    <t>Chris</t>
  </si>
  <si>
    <t>O'Hare</t>
  </si>
  <si>
    <t>Josh</t>
  </si>
  <si>
    <t>Joe</t>
  </si>
  <si>
    <t>Ewing</t>
  </si>
  <si>
    <t>Paul</t>
  </si>
  <si>
    <t>Ireland</t>
  </si>
  <si>
    <t>Gillespie</t>
  </si>
  <si>
    <t>Ruaridh</t>
  </si>
  <si>
    <t>Connor</t>
  </si>
  <si>
    <t>Jay</t>
  </si>
  <si>
    <t>McWilliam</t>
  </si>
  <si>
    <t>Alasdair</t>
  </si>
  <si>
    <t>McCorquodale</t>
  </si>
  <si>
    <t>Callum</t>
  </si>
  <si>
    <t>Bartlett</t>
  </si>
  <si>
    <t>Ewan</t>
  </si>
  <si>
    <t>Leon</t>
  </si>
  <si>
    <t>discus 1.5</t>
  </si>
  <si>
    <t>discus 1.75</t>
  </si>
  <si>
    <t>Elliot</t>
  </si>
  <si>
    <t>Armstrong</t>
  </si>
  <si>
    <t>discus 2</t>
  </si>
  <si>
    <t>Simpson</t>
  </si>
  <si>
    <t>Fergus</t>
  </si>
  <si>
    <t>Pim</t>
  </si>
  <si>
    <t>javelin 700</t>
  </si>
  <si>
    <t>javelin 800</t>
  </si>
  <si>
    <t>shot 5</t>
  </si>
  <si>
    <t>shot 6</t>
  </si>
  <si>
    <t>shot 7.26</t>
  </si>
  <si>
    <t>60H</t>
  </si>
  <si>
    <t>Clayton</t>
  </si>
  <si>
    <t>Russell</t>
  </si>
  <si>
    <t>discus 1</t>
  </si>
  <si>
    <t>discus 1.25</t>
  </si>
  <si>
    <t>hammer 4</t>
  </si>
  <si>
    <t>hammer 5</t>
  </si>
  <si>
    <t>hammer 6</t>
  </si>
  <si>
    <t>hammer 7.26</t>
  </si>
  <si>
    <t>4x100</t>
  </si>
  <si>
    <t>4x200</t>
  </si>
  <si>
    <t>4x400</t>
  </si>
  <si>
    <t>decathlon</t>
  </si>
  <si>
    <t>110H</t>
  </si>
  <si>
    <t>2000SC</t>
  </si>
  <si>
    <t>3000SC</t>
  </si>
  <si>
    <t>1.30.13</t>
  </si>
  <si>
    <t>pentathlon</t>
  </si>
  <si>
    <t>hepthathlon</t>
  </si>
  <si>
    <t>1500SC</t>
  </si>
  <si>
    <t>100H</t>
  </si>
  <si>
    <t>1.32.27</t>
  </si>
  <si>
    <t>3x800</t>
  </si>
  <si>
    <t>80H</t>
  </si>
  <si>
    <t>4x300</t>
  </si>
  <si>
    <t>75H</t>
  </si>
  <si>
    <t>1.53.75</t>
  </si>
  <si>
    <t>Black</t>
  </si>
  <si>
    <t>Turtle</t>
  </si>
  <si>
    <t>Roger</t>
  </si>
  <si>
    <t>Mayer</t>
  </si>
  <si>
    <t>Reuben</t>
  </si>
  <si>
    <t>Lees</t>
  </si>
  <si>
    <t>Benjamin</t>
  </si>
  <si>
    <t>Leo</t>
  </si>
  <si>
    <t>Dickson</t>
  </si>
  <si>
    <t>Dewar</t>
  </si>
  <si>
    <t>Christoforou</t>
  </si>
  <si>
    <t>Fabian</t>
  </si>
  <si>
    <t>Despinoy</t>
  </si>
  <si>
    <t>Collins</t>
  </si>
  <si>
    <t>Kerr</t>
  </si>
  <si>
    <t>Archie</t>
  </si>
  <si>
    <t>Smart</t>
  </si>
  <si>
    <t>1600 (Mile)</t>
  </si>
  <si>
    <t>Alan</t>
  </si>
  <si>
    <t>Rouf</t>
  </si>
  <si>
    <t>Mapara</t>
  </si>
  <si>
    <t>Purves</t>
  </si>
  <si>
    <t>V</t>
  </si>
  <si>
    <t>U13 check</t>
  </si>
  <si>
    <t>U15 check</t>
  </si>
  <si>
    <t>U17 check</t>
  </si>
  <si>
    <t>U20 check</t>
  </si>
  <si>
    <t>OK</t>
  </si>
  <si>
    <t>Elliott Armstrong shot 6 corrected down to 11.67 (12.65m was Joel McFarlane)</t>
  </si>
  <si>
    <t>removed Daniel Brown javelin (not club member anymore)</t>
  </si>
  <si>
    <t>checked</t>
  </si>
  <si>
    <t>Alexander</t>
  </si>
  <si>
    <t>Emirates</t>
  </si>
  <si>
    <t>SAIL 1</t>
  </si>
  <si>
    <t>Nicholas</t>
  </si>
  <si>
    <t>2.46.14</t>
  </si>
  <si>
    <t>2.34.17</t>
  </si>
  <si>
    <t>3.35.72</t>
  </si>
  <si>
    <t>1.47.55</t>
  </si>
  <si>
    <t>3.52.91</t>
  </si>
  <si>
    <t>7.52.56</t>
  </si>
  <si>
    <t>callum</t>
  </si>
  <si>
    <t>1.38.83</t>
  </si>
  <si>
    <t>scott, error in EAC website</t>
  </si>
  <si>
    <t>SAIL 2</t>
  </si>
  <si>
    <t>2.03.04</t>
  </si>
  <si>
    <t>Gregoire</t>
  </si>
  <si>
    <t>Boyadjian</t>
  </si>
  <si>
    <t>2.31.72</t>
  </si>
  <si>
    <t>2.39.88</t>
  </si>
  <si>
    <t>Omar</t>
  </si>
  <si>
    <t>Bajo</t>
  </si>
  <si>
    <t>Odquist</t>
  </si>
  <si>
    <t>2.05.85</t>
  </si>
  <si>
    <t>Yuletide</t>
  </si>
  <si>
    <t>04-05 january 2020</t>
  </si>
  <si>
    <t>Sheffield</t>
  </si>
  <si>
    <t>English combined events championships</t>
  </si>
  <si>
    <t>2.53.91</t>
  </si>
  <si>
    <t>2.41.26</t>
  </si>
  <si>
    <t>BMC</t>
  </si>
  <si>
    <t>8.17.37</t>
  </si>
  <si>
    <t>Fyfe</t>
  </si>
  <si>
    <t>9.02.41</t>
  </si>
  <si>
    <t>8.35.07</t>
  </si>
  <si>
    <t>9.07.57</t>
  </si>
  <si>
    <t>National open</t>
  </si>
  <si>
    <t>Muir</t>
  </si>
  <si>
    <t>2.09.11</t>
  </si>
  <si>
    <t>2.18.84</t>
  </si>
  <si>
    <t>2.50.35</t>
  </si>
  <si>
    <t>2.23.56</t>
  </si>
  <si>
    <t>4.23.36</t>
  </si>
  <si>
    <t>Zac</t>
  </si>
  <si>
    <t>SAIL 3</t>
  </si>
  <si>
    <t>SAIl 3</t>
  </si>
  <si>
    <t>1.59.78</t>
  </si>
  <si>
    <t>1.59.29</t>
  </si>
  <si>
    <t>2.25.57</t>
  </si>
  <si>
    <t>2.19.74</t>
  </si>
  <si>
    <t>2.11.65</t>
  </si>
  <si>
    <t>2.07.45</t>
  </si>
  <si>
    <t>heptathlon</t>
  </si>
  <si>
    <t>Scottish Championships</t>
  </si>
  <si>
    <t>Kivlin</t>
  </si>
  <si>
    <t>***CLUB RECORD***</t>
  </si>
  <si>
    <t>2.17.51</t>
  </si>
  <si>
    <t>1 Mile</t>
  </si>
  <si>
    <t>Roxbury (USA)</t>
  </si>
  <si>
    <t>Scottish combined events championships</t>
  </si>
  <si>
    <t>Scottish Schools Championships</t>
  </si>
  <si>
    <t>2.27.05</t>
  </si>
  <si>
    <t>4.04.08</t>
  </si>
  <si>
    <t>Oskar</t>
  </si>
  <si>
    <t>Triffitt</t>
  </si>
  <si>
    <t>McGregor</t>
  </si>
  <si>
    <t>3.55.61</t>
  </si>
  <si>
    <t>New York (USA)</t>
  </si>
  <si>
    <t>Millrose Games</t>
  </si>
  <si>
    <t>Grangemouth</t>
  </si>
  <si>
    <t>OGM</t>
  </si>
  <si>
    <t>Scottish Student Championships</t>
  </si>
  <si>
    <t>Sotton</t>
  </si>
  <si>
    <t>British Universities Championships</t>
  </si>
  <si>
    <t>Taylor</t>
  </si>
  <si>
    <t>2.10.12</t>
  </si>
  <si>
    <t>2.11.68</t>
  </si>
  <si>
    <t>1.47.37</t>
  </si>
  <si>
    <t>British Championships</t>
  </si>
  <si>
    <t>1.57.61</t>
  </si>
  <si>
    <t>3.36.40</t>
  </si>
  <si>
    <t>Boston (USA)</t>
  </si>
  <si>
    <t>Eton</t>
  </si>
  <si>
    <t>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</si>
</sst>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\ mmmm\ yyyy;@"/>
    <numFmt numFmtId="165" formatCode="[$-809]dd\ mmmm\ yy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2" fontId="0" fillId="0" borderId="0" xfId="0" applyNumberForma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2" fontId="3" fillId="0" borderId="0" xfId="0" applyNumberFormat="1" applyFont="1" applyFill="1"/>
    <xf numFmtId="0" fontId="3" fillId="3" borderId="0" xfId="0" applyFont="1" applyFill="1"/>
    <xf numFmtId="2" fontId="3" fillId="3" borderId="0" xfId="0" applyNumberFormat="1" applyFont="1" applyFill="1"/>
    <xf numFmtId="0" fontId="0" fillId="3" borderId="0" xfId="0" applyFill="1"/>
    <xf numFmtId="2" fontId="0" fillId="3" borderId="0" xfId="0" applyNumberFormat="1" applyFill="1"/>
    <xf numFmtId="1" fontId="1" fillId="0" borderId="0" xfId="0" applyNumberFormat="1" applyFont="1" applyFill="1" applyAlignment="1">
      <alignment horizontal="center" vertical="center"/>
    </xf>
    <xf numFmtId="16" fontId="1" fillId="0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157"/>
  <sheetViews>
    <sheetView tabSelected="1" topLeftCell="B1" zoomScale="95" zoomScaleNormal="85" workbookViewId="0">
      <selection activeCell="D161" sqref="D161"/>
    </sheetView>
  </sheetViews>
  <sheetFormatPr defaultColWidth="16.1796875" defaultRowHeight="15.75" customHeight="1" x14ac:dyDescent="0.35"/>
  <cols>
    <col min="1" max="1" width="16.1796875" style="1" hidden="1" customWidth="1"/>
    <col min="2" max="2" width="12.1796875" style="2" customWidth="1"/>
    <col min="3" max="3" width="17.1796875" style="1" customWidth="1"/>
    <col min="4" max="4" width="18.7265625" style="1" customWidth="1"/>
    <col min="5" max="5" width="9.7265625" style="9" customWidth="1"/>
    <col min="6" max="6" width="13" style="11" customWidth="1"/>
    <col min="7" max="7" width="19.26953125" style="15" customWidth="1"/>
    <col min="8" max="8" width="16.1796875" style="1"/>
    <col min="9" max="9" width="35.6328125" style="1" customWidth="1"/>
    <col min="10" max="10" width="2.6328125" style="4" hidden="1" customWidth="1"/>
    <col min="11" max="14" width="2.6328125" style="1" hidden="1" customWidth="1"/>
    <col min="15" max="20" width="2.6328125" style="4" hidden="1" customWidth="1"/>
    <col min="21" max="36" width="2.6328125" style="1" hidden="1" customWidth="1"/>
    <col min="37" max="37" width="0" style="1" hidden="1" customWidth="1"/>
    <col min="38" max="38" width="24.453125" style="1" hidden="1" customWidth="1"/>
    <col min="39" max="16384" width="16.1796875" style="1"/>
  </cols>
  <sheetData>
    <row r="1" spans="1:37" ht="15.75" customHeight="1" x14ac:dyDescent="0.35">
      <c r="A1" s="1" t="s">
        <v>165</v>
      </c>
      <c r="B1" s="2">
        <v>60</v>
      </c>
      <c r="C1" s="1" t="s">
        <v>27</v>
      </c>
      <c r="D1" s="1" t="s">
        <v>28</v>
      </c>
      <c r="E1" s="9" t="s">
        <v>8</v>
      </c>
      <c r="F1" s="10">
        <v>6.83</v>
      </c>
      <c r="G1" s="14">
        <v>43883</v>
      </c>
      <c r="H1" s="1" t="s">
        <v>175</v>
      </c>
      <c r="I1" s="1" t="s">
        <v>251</v>
      </c>
      <c r="J1" s="7" t="str">
        <f>IF(OR(K1="CR", L1="CR", M1="CR", N1="CR", O1="CR", P1="CR", Q1="CR", R1="CR", S1="CR", T1="CR",U1="CR", V1="CR", W1="CR", X1="CR", Y1="CR", Z1="CR", AA1="CR", AB1="CR", AC1="CR", AD1="CR", AE1="CR", AF1="CR", AG1="CR", AH1="CR", AI1="CR", AJ1="CR"), "***CLUB RECORD***", "")</f>
        <v/>
      </c>
      <c r="K1" s="7" t="str">
        <f>IF(AND(B1=60, OR(AND(E1='club records'!$B$6, F1&lt;='club records'!$C$6), AND(E1='club records'!$B$7, F1&lt;='club records'!$C$7), AND(E1='club records'!$B$8, F1&lt;='club records'!$C$8), AND(E1='club records'!$B$9, F1&lt;='club records'!$C$9), AND(E1='club records'!$B$10, F1&lt;='club records'!$C$10))), "CR", " ")</f>
        <v xml:space="preserve"> </v>
      </c>
      <c r="L1" s="7" t="str">
        <f>IF(AND(B1=200, OR(AND(E1='club records'!$B$11, F1&lt;='club records'!$C$11), AND(E1='club records'!$B$12, F1&lt;='club records'!$C$12), AND(E1='club records'!$B$13, F1&lt;='club records'!$C$13), AND(E1='club records'!$B$14, F1&lt;='club records'!$C$14), AND(E1='club records'!$B$15, F1&lt;='club records'!$C$15))), "CR", " ")</f>
        <v xml:space="preserve"> </v>
      </c>
      <c r="M1" s="7" t="str">
        <f>IF(AND(B1=300, OR(AND(E1='club records'!$B$5, F1&lt;='club records'!$C$5), AND(E1='club records'!$B$16, F1&lt;='club records'!$C$16), AND(E1='club records'!$B$17, F1&lt;='club records'!$C$17))), "CR", " ")</f>
        <v xml:space="preserve"> </v>
      </c>
      <c r="N1" s="7" t="str">
        <f>IF(AND(B1=400, OR(AND(E1='club records'!$B$18, F1&lt;='club records'!$C$18), AND(E1='club records'!$B$19, F1&lt;='club records'!$C$19), AND(E1='club records'!$B$20, F1&lt;='club records'!$C$20), AND(E1='club records'!$B$21, F1&lt;='club records'!$C$21))), "CR", " ")</f>
        <v xml:space="preserve"> </v>
      </c>
      <c r="O1" s="7" t="str">
        <f>IF(AND(B1=800, OR(AND(E1='club records'!$B$22, F1&lt;='club records'!$C$22), AND(E1='club records'!$B$23, F1&lt;='club records'!$C$23), AND(E1='club records'!$B$24, F1&lt;='club records'!$C$24), AND(E1='club records'!$B$25, F1&lt;='club records'!$C$25), AND(E1='club records'!$B$26, F1&lt;='club records'!$C$26))), "CR", " ")</f>
        <v xml:space="preserve"> </v>
      </c>
      <c r="P1" s="7" t="str">
        <f>IF(AND(B1=1000, OR(AND(E1='club records'!$B$27, F1&lt;='club records'!$C$27), AND(E1='club records'!$B$28, F1&lt;='club records'!$C$28))), "CR", " ")</f>
        <v xml:space="preserve"> </v>
      </c>
      <c r="Q1" s="7" t="str">
        <f>IF(AND(B1=1500, OR(AND(E1='club records'!$B$29, F1&lt;='club records'!$C$29), AND(E1='club records'!$B$30, F1&lt;='club records'!$C$30), AND(E1='club records'!$B$31, F1&lt;='club records'!$C$31), AND(E1='club records'!$B$32, F1&lt;='club records'!$C$32), AND(E1='club records'!$B$33, F1&lt;='club records'!$C$33))), "CR", " ")</f>
        <v xml:space="preserve"> </v>
      </c>
      <c r="R1" s="7" t="str">
        <f>IF(AND(B1="1600 (Mile)",OR(AND(E1='club records'!$B$34,F1&lt;='club records'!$C$34),AND(E1='club records'!$B$35,F1&lt;='club records'!$C$35),AND(E1='club records'!$B$36,F1&lt;='club records'!$C$36),AND(E1='club records'!$B$37,F1&lt;='club records'!$C$37))),"CR"," ")</f>
        <v xml:space="preserve"> </v>
      </c>
      <c r="S1" s="7" t="str">
        <f>IF(AND(B1=3000, OR(AND(E1='club records'!$B$38, F1&lt;='club records'!$C$38), AND(E1='club records'!$B$39, F1&lt;='club records'!$C$39), AND(E1='club records'!$B$40, F1&lt;='club records'!$C$40), AND(E1='club records'!$B$41, F1&lt;='club records'!$C$41))), "CR", " ")</f>
        <v xml:space="preserve"> </v>
      </c>
      <c r="T1" s="7" t="str">
        <f>IF(AND(B1=5000, OR(AND(E1='club records'!$B$42, F1&lt;='club records'!$C$42), AND(E1='club records'!$B$43, F1&lt;='club records'!$C$43))), "CR", " ")</f>
        <v xml:space="preserve"> </v>
      </c>
      <c r="U1" s="6" t="str">
        <f>IF(AND(B1=10000, OR(AND(E1='club records'!$B$44, F1&lt;='club records'!$C$44), AND(E1='club records'!$B$45, F1&lt;='club records'!$C$45))), "CR", " ")</f>
        <v xml:space="preserve"> </v>
      </c>
      <c r="V1" s="6" t="str">
        <f>IF(AND(B1="high jump", OR(AND(E1='club records'!$F$1, F1&gt;='club records'!$G$1), AND(E1='club records'!$F$2, F1&gt;='club records'!$G$2), AND(E1='club records'!$F$3, F1&gt;='club records'!$G$3), AND(E1='club records'!$F$4, F1&gt;='club records'!$G$4), AND(E1='club records'!$F$5, F1&gt;='club records'!$G$5))), "CR", " ")</f>
        <v xml:space="preserve"> </v>
      </c>
      <c r="W1" s="6" t="str">
        <f>IF(AND(B1="long jump", OR(AND(E1='club records'!$F$6, F1&gt;='club records'!$G$6), AND(E1='club records'!$F$7, F1&gt;='club records'!$G$7), AND(E1='club records'!$F$8, F1&gt;='club records'!$G$8), AND(E1='club records'!$F$9, F1&gt;='club records'!$G$9), AND(E1='club records'!$F$10, F1&gt;='club records'!$G$10))), "CR", " ")</f>
        <v xml:space="preserve"> </v>
      </c>
      <c r="X1" s="6" t="str">
        <f>IF(AND(B1="triple jump", OR(AND(E1='club records'!$F$11, F1&gt;='club records'!$G$11), AND(E1='club records'!$F$12, F1&gt;='club records'!$G$12), AND(E1='club records'!$F$13, F1&gt;='club records'!$G$13), AND(E1='club records'!$F$14, F1&gt;='club records'!$G$14), AND(E1='club records'!$F$15, F1&gt;='club records'!$G$15))), "CR", " ")</f>
        <v xml:space="preserve"> </v>
      </c>
      <c r="Y1" s="6" t="str">
        <f>IF(AND(B1="pole vault", OR(AND(E1='club records'!$F$16, F1&gt;='club records'!$G$16), AND(E1='club records'!$F$17, F1&gt;='club records'!$G$17), AND(E1='club records'!$F$18, F1&gt;='club records'!$G$18), AND(E1='club records'!$F$19, F1&gt;='club records'!$G$19), AND(E1='club records'!$F$20, F1&gt;='club records'!$G$20))), "CR", " ")</f>
        <v xml:space="preserve"> </v>
      </c>
      <c r="Z1" s="6" t="str">
        <f>IF(AND(B1="shot 3", E1='club records'!$F$36, F1&gt;='club records'!$G$36), "CR", " ")</f>
        <v xml:space="preserve"> </v>
      </c>
      <c r="AA1" s="6" t="str">
        <f>IF(AND(B1="shot 4", E1='club records'!$F$37, F1&gt;='club records'!$G$37), "CR", " ")</f>
        <v xml:space="preserve"> </v>
      </c>
      <c r="AB1" s="6" t="str">
        <f>IF(AND(B1="shot 5", E1='club records'!$F$38, F1&gt;='club records'!$G$38), "CR", " ")</f>
        <v xml:space="preserve"> </v>
      </c>
      <c r="AC1" s="6" t="str">
        <f>IF(AND(B1="shot 6", E1='club records'!$F$39, F1&gt;='club records'!$G$39), "CR", " ")</f>
        <v xml:space="preserve"> </v>
      </c>
      <c r="AD1" s="6" t="str">
        <f>IF(AND(B1="shot 7.26", E1='club records'!$F$40, F1&gt;='club records'!$G$40), "CR", " ")</f>
        <v xml:space="preserve"> </v>
      </c>
      <c r="AE1" s="6" t="str">
        <f>IF(AND(B1="60H",OR(AND(E1='club records'!$J$1,F1&lt;='club records'!$K$1),AND(E1='club records'!$J$2,F1&lt;='club records'!$K$2),AND(E1='club records'!$J$3,F1&lt;='club records'!$K$3),AND(E1='club records'!$J$4,F1&lt;='club records'!$K$4),AND(E1='club records'!$J$5,F1&lt;='club records'!$K$5))),"CR"," ")</f>
        <v xml:space="preserve"> </v>
      </c>
      <c r="AF1" s="7" t="str">
        <f>IF(AND(B1="4x200", OR(AND(E1='club records'!$N$6, F1&lt;='club records'!$O$6), AND(E1='club records'!$N$7, F1&lt;='club records'!$O$7), AND(E1='club records'!$N$8, F1&lt;='club records'!$O$8), AND(E1='club records'!$N$9, F1&lt;='club records'!$O$9), AND(E1='club records'!$N$10, F1&lt;='club records'!$O$10))), "CR", " ")</f>
        <v xml:space="preserve"> </v>
      </c>
      <c r="AG1" s="7" t="str">
        <f>IF(AND(B1="4x300", AND(E1='club records'!$N$11, F1&lt;='club records'!$O$11)), "CR", " ")</f>
        <v xml:space="preserve"> </v>
      </c>
      <c r="AH1" s="7" t="str">
        <f>IF(AND(B1="4x400", OR(AND(E1='club records'!$N$12, F1&lt;='club records'!$O$12), AND(E1='club records'!$N$13, F1&lt;='club records'!$O$13), AND(E1='club records'!$N$14, F1&lt;='club records'!$O$14), AND(E1='club records'!$N$15, F1&lt;='club records'!$O$15))), "CR", " ")</f>
        <v xml:space="preserve"> </v>
      </c>
      <c r="AI1" s="7" t="str">
        <f>IF(AND(B1="pentathlon", OR(AND(E1='club records'!$N$21, F1&gt;='club records'!$O$21), AND(E1='club records'!$N$22, F1&gt;='club records'!$O$22),AND(E1='club records'!$N$23, F1&gt;='club records'!$O$23),AND(E1='club records'!$N$24, F1&gt;='club records'!$O$24))), "CR", " ")</f>
        <v xml:space="preserve"> </v>
      </c>
      <c r="AJ1" s="7" t="str">
        <f>IF(AND(B1="heptathlon", OR(AND(E1='club records'!$N$26, F1&gt;='club records'!$O$26), AND(E1='club records'!$N$27, F1&gt;='club records'!$O$27))), "CR", " ")</f>
        <v xml:space="preserve"> </v>
      </c>
    </row>
    <row r="2" spans="1:37" ht="15.75" customHeight="1" x14ac:dyDescent="0.35">
      <c r="B2" s="2">
        <v>60</v>
      </c>
      <c r="C2" s="1" t="s">
        <v>40</v>
      </c>
      <c r="D2" s="1" t="s">
        <v>18</v>
      </c>
      <c r="E2" s="9" t="s">
        <v>10</v>
      </c>
      <c r="F2" s="11">
        <v>7.15</v>
      </c>
      <c r="G2" s="14">
        <v>43891</v>
      </c>
      <c r="H2" s="1" t="s">
        <v>175</v>
      </c>
      <c r="I2" s="1" t="s">
        <v>226</v>
      </c>
      <c r="J2" s="8" t="s">
        <v>228</v>
      </c>
      <c r="K2" s="4"/>
      <c r="L2" s="4"/>
      <c r="M2" s="4"/>
      <c r="N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5.75" customHeight="1" x14ac:dyDescent="0.35">
      <c r="A3" s="1" t="s">
        <v>165</v>
      </c>
      <c r="B3" s="2">
        <v>60</v>
      </c>
      <c r="C3" s="1" t="s">
        <v>29</v>
      </c>
      <c r="D3" s="1" t="s">
        <v>30</v>
      </c>
      <c r="E3" s="9" t="s">
        <v>8</v>
      </c>
      <c r="F3" s="10">
        <v>7.16</v>
      </c>
      <c r="G3" s="15">
        <v>43856</v>
      </c>
      <c r="H3" s="1" t="s">
        <v>175</v>
      </c>
      <c r="I3" s="1" t="s">
        <v>226</v>
      </c>
      <c r="J3" s="7" t="str">
        <f>IF(OR(K3="CR", L3="CR", M3="CR", N3="CR", O3="CR", P3="CR", Q3="CR", R3="CR", S3="CR", T3="CR",U3="CR", V3="CR", W3="CR", X3="CR", Y3="CR", Z3="CR", AA3="CR", AB3="CR", AC3="CR", AD3="CR", AE3="CR", AF3="CR", AG3="CR", AH3="CR", AI3="CR", AJ3="CR"), "***CLUB RECORD***", "")</f>
        <v/>
      </c>
      <c r="K3" s="7" t="str">
        <f>IF(AND(B3=60, OR(AND(E3='club records'!$B$6, F3&lt;='club records'!$C$6), AND(E3='club records'!$B$7, F3&lt;='club records'!$C$7), AND(E3='club records'!$B$8, F3&lt;='club records'!$C$8), AND(E3='club records'!$B$9, F3&lt;='club records'!$C$9), AND(E3='club records'!$B$10, F3&lt;='club records'!$C$10))), "CR", " ")</f>
        <v xml:space="preserve"> </v>
      </c>
      <c r="L3" s="7" t="str">
        <f>IF(AND(B3=200, OR(AND(E3='club records'!$B$11, F3&lt;='club records'!$C$11), AND(E3='club records'!$B$12, F3&lt;='club records'!$C$12), AND(E3='club records'!$B$13, F3&lt;='club records'!$C$13), AND(E3='club records'!$B$14, F3&lt;='club records'!$C$14), AND(E3='club records'!$B$15, F3&lt;='club records'!$C$15))), "CR", " ")</f>
        <v xml:space="preserve"> </v>
      </c>
      <c r="M3" s="7" t="str">
        <f>IF(AND(B3=300, OR(AND(E3='club records'!$B$5, F3&lt;='club records'!$C$5), AND(E3='club records'!$B$16, F3&lt;='club records'!$C$16), AND(E3='club records'!$B$17, F3&lt;='club records'!$C$17))), "CR", " ")</f>
        <v xml:space="preserve"> </v>
      </c>
      <c r="N3" s="7" t="str">
        <f>IF(AND(B3=400, OR(AND(E3='club records'!$B$18, F3&lt;='club records'!$C$18), AND(E3='club records'!$B$19, F3&lt;='club records'!$C$19), AND(E3='club records'!$B$20, F3&lt;='club records'!$C$20), AND(E3='club records'!$B$21, F3&lt;='club records'!$C$21))), "CR", " ")</f>
        <v xml:space="preserve"> </v>
      </c>
      <c r="O3" s="7" t="str">
        <f>IF(AND(B3=800, OR(AND(E3='club records'!$B$22, F3&lt;='club records'!$C$22), AND(E3='club records'!$B$23, F3&lt;='club records'!$C$23), AND(E3='club records'!$B$24, F3&lt;='club records'!$C$24), AND(E3='club records'!$B$25, F3&lt;='club records'!$C$25), AND(E3='club records'!$B$26, F3&lt;='club records'!$C$26))), "CR", " ")</f>
        <v xml:space="preserve"> </v>
      </c>
      <c r="P3" s="7" t="str">
        <f>IF(AND(B3=1000, OR(AND(E3='club records'!$B$27, F3&lt;='club records'!$C$27), AND(E3='club records'!$B$28, F3&lt;='club records'!$C$28))), "CR", " ")</f>
        <v xml:space="preserve"> </v>
      </c>
      <c r="Q3" s="7" t="str">
        <f>IF(AND(B3=1500, OR(AND(E3='club records'!$B$29, F3&lt;='club records'!$C$29), AND(E3='club records'!$B$30, F3&lt;='club records'!$C$30), AND(E3='club records'!$B$31, F3&lt;='club records'!$C$31), AND(E3='club records'!$B$32, F3&lt;='club records'!$C$32), AND(E3='club records'!$B$33, F3&lt;='club records'!$C$33))), "CR", " ")</f>
        <v xml:space="preserve"> </v>
      </c>
      <c r="R3" s="7" t="str">
        <f>IF(AND(B3="1600 (Mile)",OR(AND(E3='club records'!$B$34,F3&lt;='club records'!$C$34),AND(E3='club records'!$B$35,F3&lt;='club records'!$C$35),AND(E3='club records'!$B$36,F3&lt;='club records'!$C$36),AND(E3='club records'!$B$37,F3&lt;='club records'!$C$37))),"CR"," ")</f>
        <v xml:space="preserve"> </v>
      </c>
      <c r="S3" s="7" t="str">
        <f>IF(AND(B3=3000, OR(AND(E3='club records'!$B$38, F3&lt;='club records'!$C$38), AND(E3='club records'!$B$39, F3&lt;='club records'!$C$39), AND(E3='club records'!$B$40, F3&lt;='club records'!$C$40), AND(E3='club records'!$B$41, F3&lt;='club records'!$C$41))), "CR", " ")</f>
        <v xml:space="preserve"> </v>
      </c>
      <c r="T3" s="7" t="str">
        <f>IF(AND(B3=5000, OR(AND(E3='club records'!$B$42, F3&lt;='club records'!$C$42), AND(E3='club records'!$B$43, F3&lt;='club records'!$C$43))), "CR", " ")</f>
        <v xml:space="preserve"> </v>
      </c>
      <c r="U3" s="6" t="str">
        <f>IF(AND(B3=10000, OR(AND(E3='club records'!$B$44, F3&lt;='club records'!$C$44), AND(E3='club records'!$B$45, F3&lt;='club records'!$C$45))), "CR", " ")</f>
        <v xml:space="preserve"> </v>
      </c>
      <c r="V3" s="6" t="str">
        <f>IF(AND(B3="high jump", OR(AND(E3='club records'!$F$1, F3&gt;='club records'!$G$1), AND(E3='club records'!$F$2, F3&gt;='club records'!$G$2), AND(E3='club records'!$F$3, F3&gt;='club records'!$G$3), AND(E3='club records'!$F$4, F3&gt;='club records'!$G$4), AND(E3='club records'!$F$5, F3&gt;='club records'!$G$5))), "CR", " ")</f>
        <v xml:space="preserve"> </v>
      </c>
      <c r="W3" s="6" t="str">
        <f>IF(AND(B3="long jump", OR(AND(E3='club records'!$F$6, F3&gt;='club records'!$G$6), AND(E3='club records'!$F$7, F3&gt;='club records'!$G$7), AND(E3='club records'!$F$8, F3&gt;='club records'!$G$8), AND(E3='club records'!$F$9, F3&gt;='club records'!$G$9), AND(E3='club records'!$F$10, F3&gt;='club records'!$G$10))), "CR", " ")</f>
        <v xml:space="preserve"> </v>
      </c>
      <c r="X3" s="6" t="str">
        <f>IF(AND(B3="triple jump", OR(AND(E3='club records'!$F$11, F3&gt;='club records'!$G$11), AND(E3='club records'!$F$12, F3&gt;='club records'!$G$12), AND(E3='club records'!$F$13, F3&gt;='club records'!$G$13), AND(E3='club records'!$F$14, F3&gt;='club records'!$G$14), AND(E3='club records'!$F$15, F3&gt;='club records'!$G$15))), "CR", " ")</f>
        <v xml:space="preserve"> </v>
      </c>
      <c r="Y3" s="6" t="str">
        <f>IF(AND(B3="pole vault", OR(AND(E3='club records'!$F$16, F3&gt;='club records'!$G$16), AND(E3='club records'!$F$17, F3&gt;='club records'!$G$17), AND(E3='club records'!$F$18, F3&gt;='club records'!$G$18), AND(E3='club records'!$F$19, F3&gt;='club records'!$G$19), AND(E3='club records'!$F$20, F3&gt;='club records'!$G$20))), "CR", " ")</f>
        <v xml:space="preserve"> </v>
      </c>
      <c r="Z3" s="6" t="str">
        <f>IF(AND(B3="shot 3", E3='club records'!$F$36, F3&gt;='club records'!$G$36), "CR", " ")</f>
        <v xml:space="preserve"> </v>
      </c>
      <c r="AA3" s="6" t="str">
        <f>IF(AND(B3="shot 4", E3='club records'!$F$37, F3&gt;='club records'!$G$37), "CR", " ")</f>
        <v xml:space="preserve"> </v>
      </c>
      <c r="AB3" s="6" t="str">
        <f>IF(AND(B3="shot 5", E3='club records'!$F$38, F3&gt;='club records'!$G$38), "CR", " ")</f>
        <v xml:space="preserve"> </v>
      </c>
      <c r="AC3" s="6" t="str">
        <f>IF(AND(B3="shot 6", E3='club records'!$F$39, F3&gt;='club records'!$G$39), "CR", " ")</f>
        <v xml:space="preserve"> </v>
      </c>
      <c r="AD3" s="6" t="str">
        <f>IF(AND(B3="shot 7.26", E3='club records'!$F$40, F3&gt;='club records'!$G$40), "CR", " ")</f>
        <v xml:space="preserve"> </v>
      </c>
      <c r="AE3" s="6" t="str">
        <f>IF(AND(B3="60H",OR(AND(E3='club records'!$J$1,F3&lt;='club records'!$K$1),AND(E3='club records'!$J$2,F3&lt;='club records'!$K$2),AND(E3='club records'!$J$3,F3&lt;='club records'!$K$3),AND(E3='club records'!$J$4,F3&lt;='club records'!$K$4),AND(E3='club records'!$J$5,F3&lt;='club records'!$K$5))),"CR"," ")</f>
        <v xml:space="preserve"> </v>
      </c>
      <c r="AF3" s="7" t="str">
        <f>IF(AND(B3="4x200", OR(AND(E3='club records'!$N$6, F3&lt;='club records'!$O$6), AND(E3='club records'!$N$7, F3&lt;='club records'!$O$7), AND(E3='club records'!$N$8, F3&lt;='club records'!$O$8), AND(E3='club records'!$N$9, F3&lt;='club records'!$O$9), AND(E3='club records'!$N$10, F3&lt;='club records'!$O$10))), "CR", " ")</f>
        <v xml:space="preserve"> </v>
      </c>
      <c r="AG3" s="7" t="str">
        <f>IF(AND(B3="4x300", AND(E3='club records'!$N$11, F3&lt;='club records'!$O$11)), "CR", " ")</f>
        <v xml:space="preserve"> </v>
      </c>
      <c r="AH3" s="7" t="str">
        <f>IF(AND(B3="4x400", OR(AND(E3='club records'!$N$12, F3&lt;='club records'!$O$12), AND(E3='club records'!$N$13, F3&lt;='club records'!$O$13), AND(E3='club records'!$N$14, F3&lt;='club records'!$O$14), AND(E3='club records'!$N$15, F3&lt;='club records'!$O$15))), "CR", " ")</f>
        <v xml:space="preserve"> </v>
      </c>
      <c r="AI3" s="7" t="str">
        <f>IF(AND(B3="pentathlon", OR(AND(E3='club records'!$N$21, F3&gt;='club records'!$O$21), AND(E3='club records'!$N$22, F3&gt;='club records'!$O$22),AND(E3='club records'!$N$23, F3&gt;='club records'!$O$23),AND(E3='club records'!$N$24, F3&gt;='club records'!$O$24))), "CR", " ")</f>
        <v xml:space="preserve"> </v>
      </c>
      <c r="AJ3" s="7" t="str">
        <f>IF(AND(B3="heptathlon", OR(AND(E3='club records'!$N$26, F3&gt;='club records'!$O$26), AND(E3='club records'!$N$27, F3&gt;='club records'!$O$27))), "CR", " ")</f>
        <v xml:space="preserve"> </v>
      </c>
    </row>
    <row r="4" spans="1:37" ht="15.75" customHeight="1" x14ac:dyDescent="0.35">
      <c r="A4" s="1" t="s">
        <v>10</v>
      </c>
      <c r="B4" s="2">
        <v>60</v>
      </c>
      <c r="C4" s="1" t="s">
        <v>31</v>
      </c>
      <c r="D4" s="1" t="s">
        <v>32</v>
      </c>
      <c r="E4" s="9" t="s">
        <v>10</v>
      </c>
      <c r="F4" s="11">
        <v>7.26</v>
      </c>
      <c r="G4" s="14">
        <v>43842</v>
      </c>
      <c r="H4" s="1" t="s">
        <v>175</v>
      </c>
      <c r="I4" s="1" t="s">
        <v>217</v>
      </c>
      <c r="J4" s="7" t="str">
        <f>IF(OR(K4="CR", L4="CR", M4="CR", N4="CR", O4="CR", P4="CR", Q4="CR", R4="CR", S4="CR", T4="CR",U4="CR", V4="CR", W4="CR", X4="CR", Y4="CR", Z4="CR", AA4="CR", AB4="CR", AC4="CR", AD4="CR", AE4="CR", AF4="CR", AG4="CR", AH4="CR", AI4="CR", AJ4="CR"), "***CLUB RECORD***", "")</f>
        <v/>
      </c>
      <c r="K4" s="7" t="str">
        <f>IF(AND(B4=60, OR(AND(E4='club records'!$B$6, F4&lt;='club records'!$C$6), AND(E4='club records'!$B$7, F4&lt;='club records'!$C$7), AND(E4='club records'!$B$8, F4&lt;='club records'!$C$8), AND(E4='club records'!$B$9, F4&lt;='club records'!$C$9), AND(E4='club records'!$B$10, F4&lt;='club records'!$C$10))), "CR", " ")</f>
        <v xml:space="preserve"> </v>
      </c>
      <c r="L4" s="7" t="str">
        <f>IF(AND(B4=200, OR(AND(E4='club records'!$B$11, F4&lt;='club records'!$C$11), AND(E4='club records'!$B$12, F4&lt;='club records'!$C$12), AND(E4='club records'!$B$13, F4&lt;='club records'!$C$13), AND(E4='club records'!$B$14, F4&lt;='club records'!$C$14), AND(E4='club records'!$B$15, F4&lt;='club records'!$C$15))), "CR", " ")</f>
        <v xml:space="preserve"> </v>
      </c>
      <c r="M4" s="7" t="str">
        <f>IF(AND(B4=300, OR(AND(E4='club records'!$B$5, F4&lt;='club records'!$C$5), AND(E4='club records'!$B$16, F4&lt;='club records'!$C$16), AND(E4='club records'!$B$17, F4&lt;='club records'!$C$17))), "CR", " ")</f>
        <v xml:space="preserve"> </v>
      </c>
      <c r="N4" s="7" t="str">
        <f>IF(AND(B4=400, OR(AND(E4='club records'!$B$18, F4&lt;='club records'!$C$18), AND(E4='club records'!$B$19, F4&lt;='club records'!$C$19), AND(E4='club records'!$B$20, F4&lt;='club records'!$C$20), AND(E4='club records'!$B$21, F4&lt;='club records'!$C$21))), "CR", " ")</f>
        <v xml:space="preserve"> </v>
      </c>
      <c r="O4" s="7" t="str">
        <f>IF(AND(B4=800, OR(AND(E4='club records'!$B$22, F4&lt;='club records'!$C$22), AND(E4='club records'!$B$23, F4&lt;='club records'!$C$23), AND(E4='club records'!$B$24, F4&lt;='club records'!$C$24), AND(E4='club records'!$B$25, F4&lt;='club records'!$C$25), AND(E4='club records'!$B$26, F4&lt;='club records'!$C$26))), "CR", " ")</f>
        <v xml:space="preserve"> </v>
      </c>
      <c r="P4" s="7" t="str">
        <f>IF(AND(B4=1000, OR(AND(E4='club records'!$B$27, F4&lt;='club records'!$C$27), AND(E4='club records'!$B$28, F4&lt;='club records'!$C$28))), "CR", " ")</f>
        <v xml:space="preserve"> </v>
      </c>
      <c r="Q4" s="7" t="str">
        <f>IF(AND(B4=1500, OR(AND(E4='club records'!$B$29, F4&lt;='club records'!$C$29), AND(E4='club records'!$B$30, F4&lt;='club records'!$C$30), AND(E4='club records'!$B$31, F4&lt;='club records'!$C$31), AND(E4='club records'!$B$32, F4&lt;='club records'!$C$32), AND(E4='club records'!$B$33, F4&lt;='club records'!$C$33))), "CR", " ")</f>
        <v xml:space="preserve"> </v>
      </c>
      <c r="R4" s="7" t="str">
        <f>IF(AND(B4="1600 (Mile)",OR(AND(E4='club records'!$B$34,F4&lt;='club records'!$C$34),AND(E4='club records'!$B$35,F4&lt;='club records'!$C$35),AND(E4='club records'!$B$36,F4&lt;='club records'!$C$36),AND(E4='club records'!$B$37,F4&lt;='club records'!$C$37))),"CR"," ")</f>
        <v xml:space="preserve"> </v>
      </c>
      <c r="S4" s="7" t="str">
        <f>IF(AND(B4=3000, OR(AND(E4='club records'!$B$38, F4&lt;='club records'!$C$38), AND(E4='club records'!$B$39, F4&lt;='club records'!$C$39), AND(E4='club records'!$B$40, F4&lt;='club records'!$C$40), AND(E4='club records'!$B$41, F4&lt;='club records'!$C$41))), "CR", " ")</f>
        <v xml:space="preserve"> </v>
      </c>
      <c r="T4" s="7" t="str">
        <f>IF(AND(B4=5000, OR(AND(E4='club records'!$B$42, F4&lt;='club records'!$C$42), AND(E4='club records'!$B$43, F4&lt;='club records'!$C$43))), "CR", " ")</f>
        <v xml:space="preserve"> </v>
      </c>
      <c r="U4" s="6" t="str">
        <f>IF(AND(B4=10000, OR(AND(E4='club records'!$B$44, F4&lt;='club records'!$C$44), AND(E4='club records'!$B$45, F4&lt;='club records'!$C$45))), "CR", " ")</f>
        <v xml:space="preserve"> </v>
      </c>
      <c r="V4" s="6" t="str">
        <f>IF(AND(B4="high jump", OR(AND(E4='club records'!$F$1, F4&gt;='club records'!$G$1), AND(E4='club records'!$F$2, F4&gt;='club records'!$G$2), AND(E4='club records'!$F$3, F4&gt;='club records'!$G$3), AND(E4='club records'!$F$4, F4&gt;='club records'!$G$4), AND(E4='club records'!$F$5, F4&gt;='club records'!$G$5))), "CR", " ")</f>
        <v xml:space="preserve"> </v>
      </c>
      <c r="W4" s="6" t="str">
        <f>IF(AND(B4="long jump", OR(AND(E4='club records'!$F$6, F4&gt;='club records'!$G$6), AND(E4='club records'!$F$7, F4&gt;='club records'!$G$7), AND(E4='club records'!$F$8, F4&gt;='club records'!$G$8), AND(E4='club records'!$F$9, F4&gt;='club records'!$G$9), AND(E4='club records'!$F$10, F4&gt;='club records'!$G$10))), "CR", " ")</f>
        <v xml:space="preserve"> </v>
      </c>
      <c r="X4" s="6" t="str">
        <f>IF(AND(B4="triple jump", OR(AND(E4='club records'!$F$11, F4&gt;='club records'!$G$11), AND(E4='club records'!$F$12, F4&gt;='club records'!$G$12), AND(E4='club records'!$F$13, F4&gt;='club records'!$G$13), AND(E4='club records'!$F$14, F4&gt;='club records'!$G$14), AND(E4='club records'!$F$15, F4&gt;='club records'!$G$15))), "CR", " ")</f>
        <v xml:space="preserve"> </v>
      </c>
      <c r="Y4" s="6" t="str">
        <f>IF(AND(B4="pole vault", OR(AND(E4='club records'!$F$16, F4&gt;='club records'!$G$16), AND(E4='club records'!$F$17, F4&gt;='club records'!$G$17), AND(E4='club records'!$F$18, F4&gt;='club records'!$G$18), AND(E4='club records'!$F$19, F4&gt;='club records'!$G$19), AND(E4='club records'!$F$20, F4&gt;='club records'!$G$20))), "CR", " ")</f>
        <v xml:space="preserve"> </v>
      </c>
      <c r="Z4" s="6" t="str">
        <f>IF(AND(B4="shot 3", E4='club records'!$F$36, F4&gt;='club records'!$G$36), "CR", " ")</f>
        <v xml:space="preserve"> </v>
      </c>
      <c r="AA4" s="6" t="str">
        <f>IF(AND(B4="shot 4", E4='club records'!$F$37, F4&gt;='club records'!$G$37), "CR", " ")</f>
        <v xml:space="preserve"> </v>
      </c>
      <c r="AB4" s="6" t="str">
        <f>IF(AND(B4="shot 5", E4='club records'!$F$38, F4&gt;='club records'!$G$38), "CR", " ")</f>
        <v xml:space="preserve"> </v>
      </c>
      <c r="AC4" s="6" t="str">
        <f>IF(AND(B4="shot 6", E4='club records'!$F$39, F4&gt;='club records'!$G$39), "CR", " ")</f>
        <v xml:space="preserve"> </v>
      </c>
      <c r="AD4" s="6" t="str">
        <f>IF(AND(B4="shot 7.26", E4='club records'!$F$40, F4&gt;='club records'!$G$40), "CR", " ")</f>
        <v xml:space="preserve"> </v>
      </c>
      <c r="AE4" s="6" t="str">
        <f>IF(AND(B4="60H",OR(AND(E4='club records'!$J$1,F4&lt;='club records'!$K$1),AND(E4='club records'!$J$2,F4&lt;='club records'!$K$2),AND(E4='club records'!$J$3,F4&lt;='club records'!$K$3),AND(E4='club records'!$J$4,F4&lt;='club records'!$K$4),AND(E4='club records'!$J$5,F4&lt;='club records'!$K$5))),"CR"," ")</f>
        <v xml:space="preserve"> </v>
      </c>
      <c r="AF4" s="7" t="str">
        <f>IF(AND(B4="4x200", OR(AND(E4='club records'!$N$6, F4&lt;='club records'!$O$6), AND(E4='club records'!$N$7, F4&lt;='club records'!$O$7), AND(E4='club records'!$N$8, F4&lt;='club records'!$O$8), AND(E4='club records'!$N$9, F4&lt;='club records'!$O$9), AND(E4='club records'!$N$10, F4&lt;='club records'!$O$10))), "CR", " ")</f>
        <v xml:space="preserve"> </v>
      </c>
      <c r="AG4" s="7" t="str">
        <f>IF(AND(B4="4x300", AND(E4='club records'!$N$11, F4&lt;='club records'!$O$11)), "CR", " ")</f>
        <v xml:space="preserve"> </v>
      </c>
      <c r="AH4" s="7" t="str">
        <f>IF(AND(B4="4x400", OR(AND(E4='club records'!$N$12, F4&lt;='club records'!$O$12), AND(E4='club records'!$N$13, F4&lt;='club records'!$O$13), AND(E4='club records'!$N$14, F4&lt;='club records'!$O$14), AND(E4='club records'!$N$15, F4&lt;='club records'!$O$15))), "CR", " ")</f>
        <v xml:space="preserve"> </v>
      </c>
      <c r="AI4" s="7" t="str">
        <f>IF(AND(B4="pentathlon", OR(AND(E4='club records'!$N$21, F4&gt;='club records'!$O$21), AND(E4='club records'!$N$22, F4&gt;='club records'!$O$22),AND(E4='club records'!$N$23, F4&gt;='club records'!$O$23),AND(E4='club records'!$N$24, F4&gt;='club records'!$O$24))), "CR", " ")</f>
        <v xml:space="preserve"> </v>
      </c>
      <c r="AJ4" s="7" t="str">
        <f>IF(AND(B4="heptathlon", OR(AND(E4='club records'!$N$26, F4&gt;='club records'!$O$26), AND(E4='club records'!$N$27, F4&gt;='club records'!$O$27))), "CR", " ")</f>
        <v xml:space="preserve"> </v>
      </c>
    </row>
    <row r="5" spans="1:37" ht="15.75" customHeight="1" x14ac:dyDescent="0.35">
      <c r="B5" s="2">
        <v>60</v>
      </c>
      <c r="C5" s="1" t="s">
        <v>33</v>
      </c>
      <c r="D5" s="1" t="s">
        <v>37</v>
      </c>
      <c r="E5" s="9" t="s">
        <v>10</v>
      </c>
      <c r="F5" s="11">
        <v>7.28</v>
      </c>
      <c r="G5" s="14">
        <v>43862</v>
      </c>
      <c r="H5" s="1" t="s">
        <v>175</v>
      </c>
      <c r="I5" s="1" t="s">
        <v>232</v>
      </c>
    </row>
    <row r="6" spans="1:37" ht="15.75" customHeight="1" x14ac:dyDescent="0.35">
      <c r="A6" s="1" t="s">
        <v>165</v>
      </c>
      <c r="B6" s="2">
        <v>60</v>
      </c>
      <c r="C6" s="1" t="s">
        <v>41</v>
      </c>
      <c r="D6" s="1" t="s">
        <v>227</v>
      </c>
      <c r="E6" s="9" t="s">
        <v>8</v>
      </c>
      <c r="F6" s="11">
        <v>7.3</v>
      </c>
      <c r="G6" s="15">
        <v>43856</v>
      </c>
      <c r="H6" s="1" t="s">
        <v>175</v>
      </c>
      <c r="I6" s="1" t="s">
        <v>226</v>
      </c>
      <c r="J6" s="7" t="str">
        <f>IF(OR(K6="CR", L6="CR", M6="CR", N6="CR", O6="CR", P6="CR", Q6="CR", R6="CR", S6="CR", T6="CR",U6="CR", V6="CR", W6="CR", X6="CR", Y6="CR", Z6="CR", AA6="CR", AB6="CR", AC6="CR", AD6="CR", AE6="CR", AF6="CR", AG6="CR", AH6="CR", AI6="CR", AJ6="CR"), "***CLUB RECORD***", "")</f>
        <v/>
      </c>
      <c r="K6" s="7" t="str">
        <f>IF(AND(B6=60, OR(AND(E6='club records'!$B$6, F6&lt;='club records'!$C$6), AND(E6='club records'!$B$7, F6&lt;='club records'!$C$7), AND(E6='club records'!$B$8, F6&lt;='club records'!$C$8), AND(E6='club records'!$B$9, F6&lt;='club records'!$C$9), AND(E6='club records'!$B$10, F6&lt;='club records'!$C$10))), "CR", " ")</f>
        <v xml:space="preserve"> </v>
      </c>
      <c r="L6" s="7" t="str">
        <f>IF(AND(B6=200, OR(AND(E6='club records'!$B$11, F6&lt;='club records'!$C$11), AND(E6='club records'!$B$12, F6&lt;='club records'!$C$12), AND(E6='club records'!$B$13, F6&lt;='club records'!$C$13), AND(E6='club records'!$B$14, F6&lt;='club records'!$C$14), AND(E6='club records'!$B$15, F6&lt;='club records'!$C$15))), "CR", " ")</f>
        <v xml:space="preserve"> </v>
      </c>
      <c r="M6" s="7" t="str">
        <f>IF(AND(B6=300, OR(AND(E6='club records'!$B$5, F6&lt;='club records'!$C$5), AND(E6='club records'!$B$16, F6&lt;='club records'!$C$16), AND(E6='club records'!$B$17, F6&lt;='club records'!$C$17))), "CR", " ")</f>
        <v xml:space="preserve"> </v>
      </c>
      <c r="N6" s="7" t="str">
        <f>IF(AND(B6=400, OR(AND(E6='club records'!$B$18, F6&lt;='club records'!$C$18), AND(E6='club records'!$B$19, F6&lt;='club records'!$C$19), AND(E6='club records'!$B$20, F6&lt;='club records'!$C$20), AND(E6='club records'!$B$21, F6&lt;='club records'!$C$21))), "CR", " ")</f>
        <v xml:space="preserve"> </v>
      </c>
      <c r="O6" s="7" t="str">
        <f>IF(AND(B6=800, OR(AND(E6='club records'!$B$22, F6&lt;='club records'!$C$22), AND(E6='club records'!$B$23, F6&lt;='club records'!$C$23), AND(E6='club records'!$B$24, F6&lt;='club records'!$C$24), AND(E6='club records'!$B$25, F6&lt;='club records'!$C$25), AND(E6='club records'!$B$26, F6&lt;='club records'!$C$26))), "CR", " ")</f>
        <v xml:space="preserve"> </v>
      </c>
      <c r="P6" s="7" t="str">
        <f>IF(AND(B6=1000, OR(AND(E6='club records'!$B$27, F6&lt;='club records'!$C$27), AND(E6='club records'!$B$28, F6&lt;='club records'!$C$28))), "CR", " ")</f>
        <v xml:space="preserve"> </v>
      </c>
      <c r="Q6" s="7" t="str">
        <f>IF(AND(B6=1500, OR(AND(E6='club records'!$B$29, F6&lt;='club records'!$C$29), AND(E6='club records'!$B$30, F6&lt;='club records'!$C$30), AND(E6='club records'!$B$31, F6&lt;='club records'!$C$31), AND(E6='club records'!$B$32, F6&lt;='club records'!$C$32), AND(E6='club records'!$B$33, F6&lt;='club records'!$C$33))), "CR", " ")</f>
        <v xml:space="preserve"> </v>
      </c>
      <c r="R6" s="7" t="str">
        <f>IF(AND(B6="1600 (Mile)",OR(AND(E6='club records'!$B$34,F6&lt;='club records'!$C$34),AND(E6='club records'!$B$35,F6&lt;='club records'!$C$35),AND(E6='club records'!$B$36,F6&lt;='club records'!$C$36),AND(E6='club records'!$B$37,F6&lt;='club records'!$C$37))),"CR"," ")</f>
        <v xml:space="preserve"> </v>
      </c>
      <c r="S6" s="7" t="str">
        <f>IF(AND(B6=3000, OR(AND(E6='club records'!$B$38, F6&lt;='club records'!$C$38), AND(E6='club records'!$B$39, F6&lt;='club records'!$C$39), AND(E6='club records'!$B$40, F6&lt;='club records'!$C$40), AND(E6='club records'!$B$41, F6&lt;='club records'!$C$41))), "CR", " ")</f>
        <v xml:space="preserve"> </v>
      </c>
      <c r="T6" s="7" t="str">
        <f>IF(AND(B6=5000, OR(AND(E6='club records'!$B$42, F6&lt;='club records'!$C$42), AND(E6='club records'!$B$43, F6&lt;='club records'!$C$43))), "CR", " ")</f>
        <v xml:space="preserve"> </v>
      </c>
      <c r="U6" s="6" t="str">
        <f>IF(AND(B6=10000, OR(AND(E6='club records'!$B$44, F6&lt;='club records'!$C$44), AND(E6='club records'!$B$45, F6&lt;='club records'!$C$45))), "CR", " ")</f>
        <v xml:space="preserve"> </v>
      </c>
      <c r="V6" s="6" t="str">
        <f>IF(AND(B6="high jump", OR(AND(E6='club records'!$F$1, F6&gt;='club records'!$G$1), AND(E6='club records'!$F$2, F6&gt;='club records'!$G$2), AND(E6='club records'!$F$3, F6&gt;='club records'!$G$3), AND(E6='club records'!$F$4, F6&gt;='club records'!$G$4), AND(E6='club records'!$F$5, F6&gt;='club records'!$G$5))), "CR", " ")</f>
        <v xml:space="preserve"> </v>
      </c>
      <c r="W6" s="6" t="str">
        <f>IF(AND(B6="long jump", OR(AND(E6='club records'!$F$6, F6&gt;='club records'!$G$6), AND(E6='club records'!$F$7, F6&gt;='club records'!$G$7), AND(E6='club records'!$F$8, F6&gt;='club records'!$G$8), AND(E6='club records'!$F$9, F6&gt;='club records'!$G$9), AND(E6='club records'!$F$10, F6&gt;='club records'!$G$10))), "CR", " ")</f>
        <v xml:space="preserve"> </v>
      </c>
      <c r="X6" s="6" t="str">
        <f>IF(AND(B6="triple jump", OR(AND(E6='club records'!$F$11, F6&gt;='club records'!$G$11), AND(E6='club records'!$F$12, F6&gt;='club records'!$G$12), AND(E6='club records'!$F$13, F6&gt;='club records'!$G$13), AND(E6='club records'!$F$14, F6&gt;='club records'!$G$14), AND(E6='club records'!$F$15, F6&gt;='club records'!$G$15))), "CR", " ")</f>
        <v xml:space="preserve"> </v>
      </c>
      <c r="Y6" s="6" t="str">
        <f>IF(AND(B6="pole vault", OR(AND(E6='club records'!$F$16, F6&gt;='club records'!$G$16), AND(E6='club records'!$F$17, F6&gt;='club records'!$G$17), AND(E6='club records'!$F$18, F6&gt;='club records'!$G$18), AND(E6='club records'!$F$19, F6&gt;='club records'!$G$19), AND(E6='club records'!$F$20, F6&gt;='club records'!$G$20))), "CR", " ")</f>
        <v xml:space="preserve"> </v>
      </c>
      <c r="Z6" s="6" t="str">
        <f>IF(AND(B6="shot 3", E6='club records'!$F$36, F6&gt;='club records'!$G$36), "CR", " ")</f>
        <v xml:space="preserve"> </v>
      </c>
      <c r="AA6" s="6" t="str">
        <f>IF(AND(B6="shot 4", E6='club records'!$F$37, F6&gt;='club records'!$G$37), "CR", " ")</f>
        <v xml:space="preserve"> </v>
      </c>
      <c r="AB6" s="6" t="str">
        <f>IF(AND(B6="shot 5", E6='club records'!$F$38, F6&gt;='club records'!$G$38), "CR", " ")</f>
        <v xml:space="preserve"> </v>
      </c>
      <c r="AC6" s="6" t="str">
        <f>IF(AND(B6="shot 6", E6='club records'!$F$39, F6&gt;='club records'!$G$39), "CR", " ")</f>
        <v xml:space="preserve"> </v>
      </c>
      <c r="AD6" s="6" t="str">
        <f>IF(AND(B6="shot 7.26", E6='club records'!$F$40, F6&gt;='club records'!$G$40), "CR", " ")</f>
        <v xml:space="preserve"> </v>
      </c>
      <c r="AE6" s="6" t="str">
        <f>IF(AND(B6="60H",OR(AND(E6='club records'!$J$1,F6&lt;='club records'!$K$1),AND(E6='club records'!$J$2,F6&lt;='club records'!$K$2),AND(E6='club records'!$J$3,F6&lt;='club records'!$K$3),AND(E6='club records'!$J$4,F6&lt;='club records'!$K$4),AND(E6='club records'!$J$5,F6&lt;='club records'!$K$5))),"CR"," ")</f>
        <v xml:space="preserve"> </v>
      </c>
      <c r="AF6" s="7" t="str">
        <f>IF(AND(B6="4x200", OR(AND(E6='club records'!$N$6, F6&lt;='club records'!$O$6), AND(E6='club records'!$N$7, F6&lt;='club records'!$O$7), AND(E6='club records'!$N$8, F6&lt;='club records'!$O$8), AND(E6='club records'!$N$9, F6&lt;='club records'!$O$9), AND(E6='club records'!$N$10, F6&lt;='club records'!$O$10))), "CR", " ")</f>
        <v xml:space="preserve"> </v>
      </c>
      <c r="AG6" s="7" t="str">
        <f>IF(AND(B6="4x300", AND(E6='club records'!$N$11, F6&lt;='club records'!$O$11)), "CR", " ")</f>
        <v xml:space="preserve"> </v>
      </c>
      <c r="AH6" s="7" t="str">
        <f>IF(AND(B6="4x400", OR(AND(E6='club records'!$N$12, F6&lt;='club records'!$O$12), AND(E6='club records'!$N$13, F6&lt;='club records'!$O$13), AND(E6='club records'!$N$14, F6&lt;='club records'!$O$14), AND(E6='club records'!$N$15, F6&lt;='club records'!$O$15))), "CR", " ")</f>
        <v xml:space="preserve"> </v>
      </c>
      <c r="AI6" s="7" t="str">
        <f>IF(AND(B6="pentathlon", OR(AND(E6='club records'!$N$21, F6&gt;='club records'!$O$21), AND(E6='club records'!$N$22, F6&gt;='club records'!$O$22),AND(E6='club records'!$N$23, F6&gt;='club records'!$O$23),AND(E6='club records'!$N$24, F6&gt;='club records'!$O$24))), "CR", " ")</f>
        <v xml:space="preserve"> </v>
      </c>
      <c r="AJ6" s="7" t="str">
        <f>IF(AND(B6="heptathlon", OR(AND(E6='club records'!$N$26, F6&gt;='club records'!$O$26), AND(E6='club records'!$N$27, F6&gt;='club records'!$O$27))), "CR", " ")</f>
        <v xml:space="preserve"> </v>
      </c>
    </row>
    <row r="7" spans="1:37" ht="15.75" customHeight="1" x14ac:dyDescent="0.35">
      <c r="A7" s="1" t="s">
        <v>165</v>
      </c>
      <c r="B7" s="2">
        <v>60</v>
      </c>
      <c r="C7" s="1" t="s">
        <v>42</v>
      </c>
      <c r="D7" s="1" t="s">
        <v>43</v>
      </c>
      <c r="E7" s="9" t="s">
        <v>8</v>
      </c>
      <c r="F7" s="10">
        <v>7.31</v>
      </c>
      <c r="G7" s="15">
        <v>43869</v>
      </c>
      <c r="H7" s="1" t="s">
        <v>175</v>
      </c>
      <c r="I7" s="1" t="s">
        <v>244</v>
      </c>
      <c r="J7" s="7" t="str">
        <f>IF(OR(K7="CR", L7="CR", M7="CR", N7="CR", O7="CR", P7="CR", Q7="CR", R7="CR", S7="CR", T7="CR",U7="CR", V7="CR", W7="CR", X7="CR", Y7="CR", Z7="CR", AA7="CR", AB7="CR", AC7="CR", AD7="CR", AE7="CR", AF7="CR", AG7="CR", AH7="CR", AI7="CR", AJ7="CR"), "***CLUB RECORD***", "")</f>
        <v/>
      </c>
      <c r="K7" s="7" t="str">
        <f>IF(AND(B7=60, OR(AND(E7='club records'!$B$6, F7&lt;='club records'!$C$6), AND(E7='club records'!$B$7, F7&lt;='club records'!$C$7), AND(E7='club records'!$B$8, F7&lt;='club records'!$C$8), AND(E7='club records'!$B$9, F7&lt;='club records'!$C$9), AND(E7='club records'!$B$10, F7&lt;='club records'!$C$10))), "CR", " ")</f>
        <v xml:space="preserve"> </v>
      </c>
      <c r="L7" s="7" t="str">
        <f>IF(AND(B7=200, OR(AND(E7='club records'!$B$11, F7&lt;='club records'!$C$11), AND(E7='club records'!$B$12, F7&lt;='club records'!$C$12), AND(E7='club records'!$B$13, F7&lt;='club records'!$C$13), AND(E7='club records'!$B$14, F7&lt;='club records'!$C$14), AND(E7='club records'!$B$15, F7&lt;='club records'!$C$15))), "CR", " ")</f>
        <v xml:space="preserve"> </v>
      </c>
      <c r="M7" s="7" t="str">
        <f>IF(AND(B7=300, OR(AND(E7='club records'!$B$5, F7&lt;='club records'!$C$5), AND(E7='club records'!$B$16, F7&lt;='club records'!$C$16), AND(E7='club records'!$B$17, F7&lt;='club records'!$C$17))), "CR", " ")</f>
        <v xml:space="preserve"> </v>
      </c>
      <c r="N7" s="7" t="str">
        <f>IF(AND(B7=400, OR(AND(E7='club records'!$B$18, F7&lt;='club records'!$C$18), AND(E7='club records'!$B$19, F7&lt;='club records'!$C$19), AND(E7='club records'!$B$20, F7&lt;='club records'!$C$20), AND(E7='club records'!$B$21, F7&lt;='club records'!$C$21))), "CR", " ")</f>
        <v xml:space="preserve"> </v>
      </c>
      <c r="O7" s="7" t="str">
        <f>IF(AND(B7=800, OR(AND(E7='club records'!$B$22, F7&lt;='club records'!$C$22), AND(E7='club records'!$B$23, F7&lt;='club records'!$C$23), AND(E7='club records'!$B$24, F7&lt;='club records'!$C$24), AND(E7='club records'!$B$25, F7&lt;='club records'!$C$25), AND(E7='club records'!$B$26, F7&lt;='club records'!$C$26))), "CR", " ")</f>
        <v xml:space="preserve"> </v>
      </c>
      <c r="P7" s="7" t="str">
        <f>IF(AND(B7=1000, OR(AND(E7='club records'!$B$27, F7&lt;='club records'!$C$27), AND(E7='club records'!$B$28, F7&lt;='club records'!$C$28))), "CR", " ")</f>
        <v xml:space="preserve"> </v>
      </c>
      <c r="Q7" s="7" t="str">
        <f>IF(AND(B7=1500, OR(AND(E7='club records'!$B$29, F7&lt;='club records'!$C$29), AND(E7='club records'!$B$30, F7&lt;='club records'!$C$30), AND(E7='club records'!$B$31, F7&lt;='club records'!$C$31), AND(E7='club records'!$B$32, F7&lt;='club records'!$C$32), AND(E7='club records'!$B$33, F7&lt;='club records'!$C$33))), "CR", " ")</f>
        <v xml:space="preserve"> </v>
      </c>
      <c r="R7" s="7" t="str">
        <f>IF(AND(B7="1600 (Mile)",OR(AND(E7='club records'!$B$34,F7&lt;='club records'!$C$34),AND(E7='club records'!$B$35,F7&lt;='club records'!$C$35),AND(E7='club records'!$B$36,F7&lt;='club records'!$C$36),AND(E7='club records'!$B$37,F7&lt;='club records'!$C$37))),"CR"," ")</f>
        <v xml:space="preserve"> </v>
      </c>
      <c r="S7" s="7" t="str">
        <f>IF(AND(B7=3000, OR(AND(E7='club records'!$B$38, F7&lt;='club records'!$C$38), AND(E7='club records'!$B$39, F7&lt;='club records'!$C$39), AND(E7='club records'!$B$40, F7&lt;='club records'!$C$40), AND(E7='club records'!$B$41, F7&lt;='club records'!$C$41))), "CR", " ")</f>
        <v xml:space="preserve"> </v>
      </c>
      <c r="T7" s="7" t="str">
        <f>IF(AND(B7=5000, OR(AND(E7='club records'!$B$42, F7&lt;='club records'!$C$42), AND(E7='club records'!$B$43, F7&lt;='club records'!$C$43))), "CR", " ")</f>
        <v xml:space="preserve"> </v>
      </c>
      <c r="U7" s="6" t="str">
        <f>IF(AND(B7=10000, OR(AND(E7='club records'!$B$44, F7&lt;='club records'!$C$44), AND(E7='club records'!$B$45, F7&lt;='club records'!$C$45))), "CR", " ")</f>
        <v xml:space="preserve"> </v>
      </c>
      <c r="V7" s="6" t="str">
        <f>IF(AND(B7="high jump", OR(AND(E7='club records'!$F$1, F7&gt;='club records'!$G$1), AND(E7='club records'!$F$2, F7&gt;='club records'!$G$2), AND(E7='club records'!$F$3, F7&gt;='club records'!$G$3), AND(E7='club records'!$F$4, F7&gt;='club records'!$G$4), AND(E7='club records'!$F$5, F7&gt;='club records'!$G$5))), "CR", " ")</f>
        <v xml:space="preserve"> </v>
      </c>
      <c r="W7" s="6" t="str">
        <f>IF(AND(B7="long jump", OR(AND(E7='club records'!$F$6, F7&gt;='club records'!$G$6), AND(E7='club records'!$F$7, F7&gt;='club records'!$G$7), AND(E7='club records'!$F$8, F7&gt;='club records'!$G$8), AND(E7='club records'!$F$9, F7&gt;='club records'!$G$9), AND(E7='club records'!$F$10, F7&gt;='club records'!$G$10))), "CR", " ")</f>
        <v xml:space="preserve"> </v>
      </c>
      <c r="X7" s="6" t="str">
        <f>IF(AND(B7="triple jump", OR(AND(E7='club records'!$F$11, F7&gt;='club records'!$G$11), AND(E7='club records'!$F$12, F7&gt;='club records'!$G$12), AND(E7='club records'!$F$13, F7&gt;='club records'!$G$13), AND(E7='club records'!$F$14, F7&gt;='club records'!$G$14), AND(E7='club records'!$F$15, F7&gt;='club records'!$G$15))), "CR", " ")</f>
        <v xml:space="preserve"> </v>
      </c>
      <c r="Y7" s="6" t="str">
        <f>IF(AND(B7="pole vault", OR(AND(E7='club records'!$F$16, F7&gt;='club records'!$G$16), AND(E7='club records'!$F$17, F7&gt;='club records'!$G$17), AND(E7='club records'!$F$18, F7&gt;='club records'!$G$18), AND(E7='club records'!$F$19, F7&gt;='club records'!$G$19), AND(E7='club records'!$F$20, F7&gt;='club records'!$G$20))), "CR", " ")</f>
        <v xml:space="preserve"> </v>
      </c>
      <c r="Z7" s="6" t="str">
        <f>IF(AND(B7="shot 3", E7='club records'!$F$36, F7&gt;='club records'!$G$36), "CR", " ")</f>
        <v xml:space="preserve"> </v>
      </c>
      <c r="AA7" s="6" t="str">
        <f>IF(AND(B7="shot 4", E7='club records'!$F$37, F7&gt;='club records'!$G$37), "CR", " ")</f>
        <v xml:space="preserve"> </v>
      </c>
      <c r="AB7" s="6" t="str">
        <f>IF(AND(B7="shot 5", E7='club records'!$F$38, F7&gt;='club records'!$G$38), "CR", " ")</f>
        <v xml:space="preserve"> </v>
      </c>
      <c r="AC7" s="6" t="str">
        <f>IF(AND(B7="shot 6", E7='club records'!$F$39, F7&gt;='club records'!$G$39), "CR", " ")</f>
        <v xml:space="preserve"> </v>
      </c>
      <c r="AD7" s="6" t="str">
        <f>IF(AND(B7="shot 7.26", E7='club records'!$F$40, F7&gt;='club records'!$G$40), "CR", " ")</f>
        <v xml:space="preserve"> </v>
      </c>
      <c r="AE7" s="6" t="str">
        <f>IF(AND(B7="60H",OR(AND(E7='club records'!$J$1,F7&lt;='club records'!$K$1),AND(E7='club records'!$J$2,F7&lt;='club records'!$K$2),AND(E7='club records'!$J$3,F7&lt;='club records'!$K$3),AND(E7='club records'!$J$4,F7&lt;='club records'!$K$4),AND(E7='club records'!$J$5,F7&lt;='club records'!$K$5))),"CR"," ")</f>
        <v xml:space="preserve"> </v>
      </c>
      <c r="AF7" s="7" t="str">
        <f>IF(AND(B7="4x200", OR(AND(E7='club records'!$N$6, F7&lt;='club records'!$O$6), AND(E7='club records'!$N$7, F7&lt;='club records'!$O$7), AND(E7='club records'!$N$8, F7&lt;='club records'!$O$8), AND(E7='club records'!$N$9, F7&lt;='club records'!$O$9), AND(E7='club records'!$N$10, F7&lt;='club records'!$O$10))), "CR", " ")</f>
        <v xml:space="preserve"> </v>
      </c>
      <c r="AG7" s="7" t="str">
        <f>IF(AND(B7="4x300", AND(E7='club records'!$N$11, F7&lt;='club records'!$O$11)), "CR", " ")</f>
        <v xml:space="preserve"> </v>
      </c>
      <c r="AH7" s="7" t="str">
        <f>IF(AND(B7="4x400", OR(AND(E7='club records'!$N$12, F7&lt;='club records'!$O$12), AND(E7='club records'!$N$13, F7&lt;='club records'!$O$13), AND(E7='club records'!$N$14, F7&lt;='club records'!$O$14), AND(E7='club records'!$N$15, F7&lt;='club records'!$O$15))), "CR", " ")</f>
        <v xml:space="preserve"> </v>
      </c>
      <c r="AI7" s="7" t="str">
        <f>IF(AND(B7="pentathlon", OR(AND(E7='club records'!$N$21, F7&gt;='club records'!$O$21), AND(E7='club records'!$N$22, F7&gt;='club records'!$O$22),AND(E7='club records'!$N$23, F7&gt;='club records'!$O$23),AND(E7='club records'!$N$24, F7&gt;='club records'!$O$24))), "CR", " ")</f>
        <v xml:space="preserve"> </v>
      </c>
      <c r="AJ7" s="7" t="str">
        <f>IF(AND(B7="heptathlon", OR(AND(E7='club records'!$N$26, F7&gt;='club records'!$O$26), AND(E7='club records'!$N$27, F7&gt;='club records'!$O$27))), "CR", " ")</f>
        <v xml:space="preserve"> </v>
      </c>
    </row>
    <row r="8" spans="1:37" ht="15.75" customHeight="1" x14ac:dyDescent="0.35">
      <c r="A8" s="1" t="str">
        <f>E8</f>
        <v>U17</v>
      </c>
      <c r="B8" s="2">
        <v>60</v>
      </c>
      <c r="C8" s="1" t="s">
        <v>45</v>
      </c>
      <c r="D8" s="1" t="s">
        <v>46</v>
      </c>
      <c r="E8" s="9" t="s">
        <v>12</v>
      </c>
      <c r="F8" s="11">
        <v>7.31</v>
      </c>
      <c r="G8" s="14">
        <v>43867</v>
      </c>
      <c r="H8" s="1" t="s">
        <v>175</v>
      </c>
      <c r="I8" s="1" t="s">
        <v>233</v>
      </c>
      <c r="J8" s="7" t="str">
        <f>IF(OR(K8="CR", L8="CR", M8="CR", N8="CR", O8="CR", P8="CR", Q8="CR", R8="CR", S8="CR", T8="CR",U8="CR", V8="CR", W8="CR", X8="CR", Y8="CR", Z8="CR", AA8="CR", AB8="CR", AC8="CR", AD8="CR", AE8="CR", AF8="CR", AG8="CR", AH8="CR", AI8="CR", AJ8="CR"), "***CLUB RECORD***", "")</f>
        <v/>
      </c>
      <c r="K8" s="7" t="str">
        <f>IF(AND(B8=60, OR(AND(E8='club records'!$B$6, F8&lt;='club records'!$C$6), AND(E8='club records'!$B$7, F8&lt;='club records'!$C$7), AND(E8='club records'!$B$8, F8&lt;='club records'!$C$8), AND(E8='club records'!$B$9, F8&lt;='club records'!$C$9), AND(E8='club records'!$B$10, F8&lt;='club records'!$C$10))), "CR", " ")</f>
        <v xml:space="preserve"> </v>
      </c>
      <c r="L8" s="7" t="str">
        <f>IF(AND(B8=200, OR(AND(E8='club records'!$B$11, F8&lt;='club records'!$C$11), AND(E8='club records'!$B$12, F8&lt;='club records'!$C$12), AND(E8='club records'!$B$13, F8&lt;='club records'!$C$13), AND(E8='club records'!$B$14, F8&lt;='club records'!$C$14), AND(E8='club records'!$B$15, F8&lt;='club records'!$C$15))), "CR", " ")</f>
        <v xml:space="preserve"> </v>
      </c>
      <c r="M8" s="7" t="str">
        <f>IF(AND(B8=300, OR(AND(E8='club records'!$B$5, F8&lt;='club records'!$C$5), AND(E8='club records'!$B$16, F8&lt;='club records'!$C$16), AND(E8='club records'!$B$17, F8&lt;='club records'!$C$17))), "CR", " ")</f>
        <v xml:space="preserve"> </v>
      </c>
      <c r="N8" s="7" t="str">
        <f>IF(AND(B8=400, OR(AND(E8='club records'!$B$18, F8&lt;='club records'!$C$18), AND(E8='club records'!$B$19, F8&lt;='club records'!$C$19), AND(E8='club records'!$B$20, F8&lt;='club records'!$C$20), AND(E8='club records'!$B$21, F8&lt;='club records'!$C$21))), "CR", " ")</f>
        <v xml:space="preserve"> </v>
      </c>
      <c r="O8" s="7" t="str">
        <f>IF(AND(B8=800, OR(AND(E8='club records'!$B$22, F8&lt;='club records'!$C$22), AND(E8='club records'!$B$23, F8&lt;='club records'!$C$23), AND(E8='club records'!$B$24, F8&lt;='club records'!$C$24), AND(E8='club records'!$B$25, F8&lt;='club records'!$C$25), AND(E8='club records'!$B$26, F8&lt;='club records'!$C$26))), "CR", " ")</f>
        <v xml:space="preserve"> </v>
      </c>
      <c r="P8" s="7" t="str">
        <f>IF(AND(B8=1000, OR(AND(E8='club records'!$B$27, F8&lt;='club records'!$C$27), AND(E8='club records'!$B$28, F8&lt;='club records'!$C$28))), "CR", " ")</f>
        <v xml:space="preserve"> </v>
      </c>
      <c r="Q8" s="7" t="str">
        <f>IF(AND(B8=1500, OR(AND(E8='club records'!$B$29, F8&lt;='club records'!$C$29), AND(E8='club records'!$B$30, F8&lt;='club records'!$C$30), AND(E8='club records'!$B$31, F8&lt;='club records'!$C$31), AND(E8='club records'!$B$32, F8&lt;='club records'!$C$32), AND(E8='club records'!$B$33, F8&lt;='club records'!$C$33))), "CR", " ")</f>
        <v xml:space="preserve"> </v>
      </c>
      <c r="R8" s="7" t="str">
        <f>IF(AND(B8="1600 (Mile)",OR(AND(E8='club records'!$B$34,F8&lt;='club records'!$C$34),AND(E8='club records'!$B$35,F8&lt;='club records'!$C$35),AND(E8='club records'!$B$36,F8&lt;='club records'!$C$36),AND(E8='club records'!$B$37,F8&lt;='club records'!$C$37))),"CR"," ")</f>
        <v xml:space="preserve"> </v>
      </c>
      <c r="S8" s="7" t="str">
        <f>IF(AND(B8=3000, OR(AND(E8='club records'!$B$38, F8&lt;='club records'!$C$38), AND(E8='club records'!$B$39, F8&lt;='club records'!$C$39), AND(E8='club records'!$B$40, F8&lt;='club records'!$C$40), AND(E8='club records'!$B$41, F8&lt;='club records'!$C$41))), "CR", " ")</f>
        <v xml:space="preserve"> </v>
      </c>
      <c r="T8" s="7" t="str">
        <f>IF(AND(B8=5000, OR(AND(E8='club records'!$B$42, F8&lt;='club records'!$C$42), AND(E8='club records'!$B$43, F8&lt;='club records'!$C$43))), "CR", " ")</f>
        <v xml:space="preserve"> </v>
      </c>
      <c r="U8" s="6" t="str">
        <f>IF(AND(B8=10000, OR(AND(E8='club records'!$B$44, F8&lt;='club records'!$C$44), AND(E8='club records'!$B$45, F8&lt;='club records'!$C$45))), "CR", " ")</f>
        <v xml:space="preserve"> </v>
      </c>
      <c r="V8" s="6" t="str">
        <f>IF(AND(B8="high jump", OR(AND(E8='club records'!$F$1, F8&gt;='club records'!$G$1), AND(E8='club records'!$F$2, F8&gt;='club records'!$G$2), AND(E8='club records'!$F$3, F8&gt;='club records'!$G$3), AND(E8='club records'!$F$4, F8&gt;='club records'!$G$4), AND(E8='club records'!$F$5, F8&gt;='club records'!$G$5))), "CR", " ")</f>
        <v xml:space="preserve"> </v>
      </c>
      <c r="W8" s="6" t="str">
        <f>IF(AND(B8="long jump", OR(AND(E8='club records'!$F$6, F8&gt;='club records'!$G$6), AND(E8='club records'!$F$7, F8&gt;='club records'!$G$7), AND(E8='club records'!$F$8, F8&gt;='club records'!$G$8), AND(E8='club records'!$F$9, F8&gt;='club records'!$G$9), AND(E8='club records'!$F$10, F8&gt;='club records'!$G$10))), "CR", " ")</f>
        <v xml:space="preserve"> </v>
      </c>
      <c r="X8" s="6" t="str">
        <f>IF(AND(B8="triple jump", OR(AND(E8='club records'!$F$11, F8&gt;='club records'!$G$11), AND(E8='club records'!$F$12, F8&gt;='club records'!$G$12), AND(E8='club records'!$F$13, F8&gt;='club records'!$G$13), AND(E8='club records'!$F$14, F8&gt;='club records'!$G$14), AND(E8='club records'!$F$15, F8&gt;='club records'!$G$15))), "CR", " ")</f>
        <v xml:space="preserve"> </v>
      </c>
      <c r="Y8" s="6" t="str">
        <f>IF(AND(B8="pole vault", OR(AND(E8='club records'!$F$16, F8&gt;='club records'!$G$16), AND(E8='club records'!$F$17, F8&gt;='club records'!$G$17), AND(E8='club records'!$F$18, F8&gt;='club records'!$G$18), AND(E8='club records'!$F$19, F8&gt;='club records'!$G$19), AND(E8='club records'!$F$20, F8&gt;='club records'!$G$20))), "CR", " ")</f>
        <v xml:space="preserve"> </v>
      </c>
      <c r="Z8" s="6" t="str">
        <f>IF(AND(B8="shot 3", E8='club records'!$F$36, F8&gt;='club records'!$G$36), "CR", " ")</f>
        <v xml:space="preserve"> </v>
      </c>
      <c r="AA8" s="6" t="str">
        <f>IF(AND(B8="shot 4", E8='club records'!$F$37, F8&gt;='club records'!$G$37), "CR", " ")</f>
        <v xml:space="preserve"> </v>
      </c>
      <c r="AB8" s="6" t="str">
        <f>IF(AND(B8="shot 5", E8='club records'!$F$38, F8&gt;='club records'!$G$38), "CR", " ")</f>
        <v xml:space="preserve"> </v>
      </c>
      <c r="AC8" s="6" t="str">
        <f>IF(AND(B8="shot 6", E8='club records'!$F$39, F8&gt;='club records'!$G$39), "CR", " ")</f>
        <v xml:space="preserve"> </v>
      </c>
      <c r="AD8" s="6" t="str">
        <f>IF(AND(B8="shot 7.26", E8='club records'!$F$40, F8&gt;='club records'!$G$40), "CR", " ")</f>
        <v xml:space="preserve"> </v>
      </c>
      <c r="AE8" s="6" t="str">
        <f>IF(AND(B8="60H",OR(AND(E8='club records'!$J$1,F8&lt;='club records'!$K$1),AND(E8='club records'!$J$2,F8&lt;='club records'!$K$2),AND(E8='club records'!$J$3,F8&lt;='club records'!$K$3),AND(E8='club records'!$J$4,F8&lt;='club records'!$K$4),AND(E8='club records'!$J$5,F8&lt;='club records'!$K$5))),"CR"," ")</f>
        <v xml:space="preserve"> </v>
      </c>
      <c r="AF8" s="7" t="str">
        <f>IF(AND(B8="4x200", OR(AND(E8='club records'!$N$6, F8&lt;='club records'!$O$6), AND(E8='club records'!$N$7, F8&lt;='club records'!$O$7), AND(E8='club records'!$N$8, F8&lt;='club records'!$O$8), AND(E8='club records'!$N$9, F8&lt;='club records'!$O$9), AND(E8='club records'!$N$10, F8&lt;='club records'!$O$10))), "CR", " ")</f>
        <v xml:space="preserve"> </v>
      </c>
      <c r="AG8" s="7" t="str">
        <f>IF(AND(B8="4x300", AND(E8='club records'!$N$11, F8&lt;='club records'!$O$11)), "CR", " ")</f>
        <v xml:space="preserve"> </v>
      </c>
      <c r="AH8" s="7" t="str">
        <f>IF(AND(B8="4x400", OR(AND(E8='club records'!$N$12, F8&lt;='club records'!$O$12), AND(E8='club records'!$N$13, F8&lt;='club records'!$O$13), AND(E8='club records'!$N$14, F8&lt;='club records'!$O$14), AND(E8='club records'!$N$15, F8&lt;='club records'!$O$15))), "CR", " ")</f>
        <v xml:space="preserve"> </v>
      </c>
      <c r="AI8" s="7" t="str">
        <f>IF(AND(B8="pentathlon", OR(AND(E8='club records'!$N$21, F8&gt;='club records'!$O$21), AND(E8='club records'!$N$22, F8&gt;='club records'!$O$22),AND(E8='club records'!$N$23, F8&gt;='club records'!$O$23),AND(E8='club records'!$N$24, F8&gt;='club records'!$O$24))), "CR", " ")</f>
        <v xml:space="preserve"> </v>
      </c>
      <c r="AJ8" s="7" t="str">
        <f>IF(AND(B8="heptathlon", OR(AND(E8='club records'!$N$26, F8&gt;='club records'!$O$26), AND(E8='club records'!$N$27, F8&gt;='club records'!$O$27))), "CR", " ")</f>
        <v xml:space="preserve"> </v>
      </c>
    </row>
    <row r="9" spans="1:37" ht="15.75" customHeight="1" x14ac:dyDescent="0.35">
      <c r="B9" s="2">
        <v>60</v>
      </c>
      <c r="C9" s="1" t="s">
        <v>38</v>
      </c>
      <c r="D9" s="1" t="s">
        <v>39</v>
      </c>
      <c r="E9" s="9" t="s">
        <v>8</v>
      </c>
      <c r="F9" s="11">
        <v>7.41</v>
      </c>
      <c r="G9" s="14">
        <v>43891</v>
      </c>
      <c r="H9" s="1" t="s">
        <v>255</v>
      </c>
    </row>
    <row r="10" spans="1:37" ht="15.75" customHeight="1" x14ac:dyDescent="0.35">
      <c r="A10" s="1" t="str">
        <f>E10</f>
        <v>U20</v>
      </c>
      <c r="B10" s="2">
        <v>60</v>
      </c>
      <c r="C10" s="1" t="s">
        <v>33</v>
      </c>
      <c r="D10" s="1" t="s">
        <v>13</v>
      </c>
      <c r="E10" s="9" t="s">
        <v>10</v>
      </c>
      <c r="F10" s="11">
        <v>7.47</v>
      </c>
      <c r="G10" s="14">
        <v>43867</v>
      </c>
      <c r="H10" s="1" t="s">
        <v>175</v>
      </c>
      <c r="I10" s="1" t="s">
        <v>233</v>
      </c>
      <c r="J10" s="7" t="str">
        <f>IF(OR(K10="CR", L10="CR", M10="CR", N10="CR", O10="CR", P10="CR", Q10="CR", R10="CR", S10="CR", T10="CR",U10="CR", V10="CR", W10="CR", X10="CR", Y10="CR", Z10="CR", AA10="CR", AB10="CR", AC10="CR", AD10="CR", AE10="CR", AF10="CR", AG10="CR", AH10="CR", AI10="CR", AJ10="CR"), "***CLUB RECORD***", "")</f>
        <v/>
      </c>
      <c r="K10" s="7" t="str">
        <f>IF(AND(B10=60, OR(AND(E10='club records'!$B$6, F10&lt;='club records'!$C$6), AND(E10='club records'!$B$7, F10&lt;='club records'!$C$7), AND(E10='club records'!$B$8, F10&lt;='club records'!$C$8), AND(E10='club records'!$B$9, F10&lt;='club records'!$C$9), AND(E10='club records'!$B$10, F10&lt;='club records'!$C$10))), "CR", " ")</f>
        <v xml:space="preserve"> </v>
      </c>
      <c r="L10" s="7" t="str">
        <f>IF(AND(B10=200, OR(AND(E10='club records'!$B$11, F10&lt;='club records'!$C$11), AND(E10='club records'!$B$12, F10&lt;='club records'!$C$12), AND(E10='club records'!$B$13, F10&lt;='club records'!$C$13), AND(E10='club records'!$B$14, F10&lt;='club records'!$C$14), AND(E10='club records'!$B$15, F10&lt;='club records'!$C$15))), "CR", " ")</f>
        <v xml:space="preserve"> </v>
      </c>
      <c r="M10" s="7" t="str">
        <f>IF(AND(B10=300, OR(AND(E10='club records'!$B$5, F10&lt;='club records'!$C$5), AND(E10='club records'!$B$16, F10&lt;='club records'!$C$16), AND(E10='club records'!$B$17, F10&lt;='club records'!$C$17))), "CR", " ")</f>
        <v xml:space="preserve"> </v>
      </c>
      <c r="N10" s="7" t="str">
        <f>IF(AND(B10=400, OR(AND(E10='club records'!$B$18, F10&lt;='club records'!$C$18), AND(E10='club records'!$B$19, F10&lt;='club records'!$C$19), AND(E10='club records'!$B$20, F10&lt;='club records'!$C$20), AND(E10='club records'!$B$21, F10&lt;='club records'!$C$21))), "CR", " ")</f>
        <v xml:space="preserve"> </v>
      </c>
      <c r="O10" s="7" t="str">
        <f>IF(AND(B10=800, OR(AND(E10='club records'!$B$22, F10&lt;='club records'!$C$22), AND(E10='club records'!$B$23, F10&lt;='club records'!$C$23), AND(E10='club records'!$B$24, F10&lt;='club records'!$C$24), AND(E10='club records'!$B$25, F10&lt;='club records'!$C$25), AND(E10='club records'!$B$26, F10&lt;='club records'!$C$26))), "CR", " ")</f>
        <v xml:space="preserve"> </v>
      </c>
      <c r="P10" s="7" t="str">
        <f>IF(AND(B10=1000, OR(AND(E10='club records'!$B$27, F10&lt;='club records'!$C$27), AND(E10='club records'!$B$28, F10&lt;='club records'!$C$28))), "CR", " ")</f>
        <v xml:space="preserve"> </v>
      </c>
      <c r="Q10" s="7" t="str">
        <f>IF(AND(B10=1500, OR(AND(E10='club records'!$B$29, F10&lt;='club records'!$C$29), AND(E10='club records'!$B$30, F10&lt;='club records'!$C$30), AND(E10='club records'!$B$31, F10&lt;='club records'!$C$31), AND(E10='club records'!$B$32, F10&lt;='club records'!$C$32), AND(E10='club records'!$B$33, F10&lt;='club records'!$C$33))), "CR", " ")</f>
        <v xml:space="preserve"> </v>
      </c>
      <c r="R10" s="7" t="str">
        <f>IF(AND(B10="1600 (Mile)",OR(AND(E10='club records'!$B$34,F10&lt;='club records'!$C$34),AND(E10='club records'!$B$35,F10&lt;='club records'!$C$35),AND(E10='club records'!$B$36,F10&lt;='club records'!$C$36),AND(E10='club records'!$B$37,F10&lt;='club records'!$C$37))),"CR"," ")</f>
        <v xml:space="preserve"> </v>
      </c>
      <c r="S10" s="7" t="str">
        <f>IF(AND(B10=3000, OR(AND(E10='club records'!$B$38, F10&lt;='club records'!$C$38), AND(E10='club records'!$B$39, F10&lt;='club records'!$C$39), AND(E10='club records'!$B$40, F10&lt;='club records'!$C$40), AND(E10='club records'!$B$41, F10&lt;='club records'!$C$41))), "CR", " ")</f>
        <v xml:space="preserve"> </v>
      </c>
      <c r="T10" s="7" t="str">
        <f>IF(AND(B10=5000, OR(AND(E10='club records'!$B$42, F10&lt;='club records'!$C$42), AND(E10='club records'!$B$43, F10&lt;='club records'!$C$43))), "CR", " ")</f>
        <v xml:space="preserve"> </v>
      </c>
      <c r="U10" s="6" t="str">
        <f>IF(AND(B10=10000, OR(AND(E10='club records'!$B$44, F10&lt;='club records'!$C$44), AND(E10='club records'!$B$45, F10&lt;='club records'!$C$45))), "CR", " ")</f>
        <v xml:space="preserve"> </v>
      </c>
      <c r="V10" s="6" t="str">
        <f>IF(AND(B10="high jump", OR(AND(E10='club records'!$F$1, F10&gt;='club records'!$G$1), AND(E10='club records'!$F$2, F10&gt;='club records'!$G$2), AND(E10='club records'!$F$3, F10&gt;='club records'!$G$3), AND(E10='club records'!$F$4, F10&gt;='club records'!$G$4), AND(E10='club records'!$F$5, F10&gt;='club records'!$G$5))), "CR", " ")</f>
        <v xml:space="preserve"> </v>
      </c>
      <c r="W10" s="6" t="str">
        <f>IF(AND(B10="long jump", OR(AND(E10='club records'!$F$6, F10&gt;='club records'!$G$6), AND(E10='club records'!$F$7, F10&gt;='club records'!$G$7), AND(E10='club records'!$F$8, F10&gt;='club records'!$G$8), AND(E10='club records'!$F$9, F10&gt;='club records'!$G$9), AND(E10='club records'!$F$10, F10&gt;='club records'!$G$10))), "CR", " ")</f>
        <v xml:space="preserve"> </v>
      </c>
      <c r="X10" s="6" t="str">
        <f>IF(AND(B10="triple jump", OR(AND(E10='club records'!$F$11, F10&gt;='club records'!$G$11), AND(E10='club records'!$F$12, F10&gt;='club records'!$G$12), AND(E10='club records'!$F$13, F10&gt;='club records'!$G$13), AND(E10='club records'!$F$14, F10&gt;='club records'!$G$14), AND(E10='club records'!$F$15, F10&gt;='club records'!$G$15))), "CR", " ")</f>
        <v xml:space="preserve"> </v>
      </c>
      <c r="Y10" s="6" t="str">
        <f>IF(AND(B10="pole vault", OR(AND(E10='club records'!$F$16, F10&gt;='club records'!$G$16), AND(E10='club records'!$F$17, F10&gt;='club records'!$G$17), AND(E10='club records'!$F$18, F10&gt;='club records'!$G$18), AND(E10='club records'!$F$19, F10&gt;='club records'!$G$19), AND(E10='club records'!$F$20, F10&gt;='club records'!$G$20))), "CR", " ")</f>
        <v xml:space="preserve"> </v>
      </c>
      <c r="Z10" s="6" t="str">
        <f>IF(AND(B10="shot 3", E10='club records'!$F$36, F10&gt;='club records'!$G$36), "CR", " ")</f>
        <v xml:space="preserve"> </v>
      </c>
      <c r="AA10" s="6" t="str">
        <f>IF(AND(B10="shot 4", E10='club records'!$F$37, F10&gt;='club records'!$G$37), "CR", " ")</f>
        <v xml:space="preserve"> </v>
      </c>
      <c r="AB10" s="6" t="str">
        <f>IF(AND(B10="shot 5", E10='club records'!$F$38, F10&gt;='club records'!$G$38), "CR", " ")</f>
        <v xml:space="preserve"> </v>
      </c>
      <c r="AC10" s="6" t="str">
        <f>IF(AND(B10="shot 6", E10='club records'!$F$39, F10&gt;='club records'!$G$39), "CR", " ")</f>
        <v xml:space="preserve"> </v>
      </c>
      <c r="AD10" s="6" t="str">
        <f>IF(AND(B10="shot 7.26", E10='club records'!$F$40, F10&gt;='club records'!$G$40), "CR", " ")</f>
        <v xml:space="preserve"> </v>
      </c>
      <c r="AE10" s="6" t="str">
        <f>IF(AND(B10="60H",OR(AND(E10='club records'!$J$1,F10&lt;='club records'!$K$1),AND(E10='club records'!$J$2,F10&lt;='club records'!$K$2),AND(E10='club records'!$J$3,F10&lt;='club records'!$K$3),AND(E10='club records'!$J$4,F10&lt;='club records'!$K$4),AND(E10='club records'!$J$5,F10&lt;='club records'!$K$5))),"CR"," ")</f>
        <v xml:space="preserve"> </v>
      </c>
      <c r="AF10" s="7" t="str">
        <f>IF(AND(B10="4x200", OR(AND(E10='club records'!$N$6, F10&lt;='club records'!$O$6), AND(E10='club records'!$N$7, F10&lt;='club records'!$O$7), AND(E10='club records'!$N$8, F10&lt;='club records'!$O$8), AND(E10='club records'!$N$9, F10&lt;='club records'!$O$9), AND(E10='club records'!$N$10, F10&lt;='club records'!$O$10))), "CR", " ")</f>
        <v xml:space="preserve"> </v>
      </c>
      <c r="AG10" s="7" t="str">
        <f>IF(AND(B10="4x300", AND(E10='club records'!$N$11, F10&lt;='club records'!$O$11)), "CR", " ")</f>
        <v xml:space="preserve"> </v>
      </c>
      <c r="AH10" s="7" t="str">
        <f>IF(AND(B10="4x400", OR(AND(E10='club records'!$N$12, F10&lt;='club records'!$O$12), AND(E10='club records'!$N$13, F10&lt;='club records'!$O$13), AND(E10='club records'!$N$14, F10&lt;='club records'!$O$14), AND(E10='club records'!$N$15, F10&lt;='club records'!$O$15))), "CR", " ")</f>
        <v xml:space="preserve"> </v>
      </c>
      <c r="AI10" s="7" t="str">
        <f>IF(AND(B10="pentathlon", OR(AND(E10='club records'!$N$21, F10&gt;='club records'!$O$21), AND(E10='club records'!$N$22, F10&gt;='club records'!$O$22),AND(E10='club records'!$N$23, F10&gt;='club records'!$O$23),AND(E10='club records'!$N$24, F10&gt;='club records'!$O$24))), "CR", " ")</f>
        <v xml:space="preserve"> </v>
      </c>
      <c r="AJ10" s="7" t="str">
        <f>IF(AND(B10="heptathlon", OR(AND(E10='club records'!$N$26, F10&gt;='club records'!$O$26), AND(E10='club records'!$N$27, F10&gt;='club records'!$O$27))), "CR", " ")</f>
        <v xml:space="preserve"> </v>
      </c>
    </row>
    <row r="11" spans="1:37" ht="15.75" customHeight="1" x14ac:dyDescent="0.35">
      <c r="A11" s="1" t="str">
        <f>E11</f>
        <v>U17</v>
      </c>
      <c r="B11" s="2">
        <v>60</v>
      </c>
      <c r="C11" s="1" t="s">
        <v>49</v>
      </c>
      <c r="D11" s="1" t="s">
        <v>50</v>
      </c>
      <c r="E11" s="9" t="s">
        <v>12</v>
      </c>
      <c r="F11" s="11">
        <v>7.56</v>
      </c>
      <c r="G11" s="14">
        <v>43856</v>
      </c>
      <c r="H11" s="1" t="s">
        <v>175</v>
      </c>
      <c r="I11" s="1" t="s">
        <v>226</v>
      </c>
      <c r="J11" s="7" t="str">
        <f>IF(OR(K11="CR", L11="CR", M11="CR", N11="CR", O11="CR", P11="CR", Q11="CR", R11="CR", S11="CR", T11="CR",U11="CR", V11="CR", W11="CR", X11="CR", Y11="CR", Z11="CR", AA11="CR", AB11="CR", AC11="CR", AD11="CR", AE11="CR", AF11="CR", AG11="CR", AH11="CR", AI11="CR", AJ11="CR"), "***CLUB RECORD***", "")</f>
        <v/>
      </c>
      <c r="K11" s="7" t="str">
        <f>IF(AND(B11=60, OR(AND(E11='club records'!$B$6, F11&lt;='club records'!$C$6), AND(E11='club records'!$B$7, F11&lt;='club records'!$C$7), AND(E11='club records'!$B$8, F11&lt;='club records'!$C$8), AND(E11='club records'!$B$9, F11&lt;='club records'!$C$9), AND(E11='club records'!$B$10, F11&lt;='club records'!$C$10))), "CR", " ")</f>
        <v xml:space="preserve"> </v>
      </c>
      <c r="L11" s="7" t="str">
        <f>IF(AND(B11=200, OR(AND(E11='club records'!$B$11, F11&lt;='club records'!$C$11), AND(E11='club records'!$B$12, F11&lt;='club records'!$C$12), AND(E11='club records'!$B$13, F11&lt;='club records'!$C$13), AND(E11='club records'!$B$14, F11&lt;='club records'!$C$14), AND(E11='club records'!$B$15, F11&lt;='club records'!$C$15))), "CR", " ")</f>
        <v xml:space="preserve"> </v>
      </c>
      <c r="M11" s="7" t="str">
        <f>IF(AND(B11=300, OR(AND(E11='club records'!$B$5, F11&lt;='club records'!$C$5), AND(E11='club records'!$B$16, F11&lt;='club records'!$C$16), AND(E11='club records'!$B$17, F11&lt;='club records'!$C$17))), "CR", " ")</f>
        <v xml:space="preserve"> </v>
      </c>
      <c r="N11" s="7" t="str">
        <f>IF(AND(B11=400, OR(AND(E11='club records'!$B$18, F11&lt;='club records'!$C$18), AND(E11='club records'!$B$19, F11&lt;='club records'!$C$19), AND(E11='club records'!$B$20, F11&lt;='club records'!$C$20), AND(E11='club records'!$B$21, F11&lt;='club records'!$C$21))), "CR", " ")</f>
        <v xml:space="preserve"> </v>
      </c>
      <c r="O11" s="7" t="str">
        <f>IF(AND(B11=800, OR(AND(E11='club records'!$B$22, F11&lt;='club records'!$C$22), AND(E11='club records'!$B$23, F11&lt;='club records'!$C$23), AND(E11='club records'!$B$24, F11&lt;='club records'!$C$24), AND(E11='club records'!$B$25, F11&lt;='club records'!$C$25), AND(E11='club records'!$B$26, F11&lt;='club records'!$C$26))), "CR", " ")</f>
        <v xml:space="preserve"> </v>
      </c>
      <c r="P11" s="7" t="str">
        <f>IF(AND(B11=1000, OR(AND(E11='club records'!$B$27, F11&lt;='club records'!$C$27), AND(E11='club records'!$B$28, F11&lt;='club records'!$C$28))), "CR", " ")</f>
        <v xml:space="preserve"> </v>
      </c>
      <c r="Q11" s="7" t="str">
        <f>IF(AND(B11=1500, OR(AND(E11='club records'!$B$29, F11&lt;='club records'!$C$29), AND(E11='club records'!$B$30, F11&lt;='club records'!$C$30), AND(E11='club records'!$B$31, F11&lt;='club records'!$C$31), AND(E11='club records'!$B$32, F11&lt;='club records'!$C$32), AND(E11='club records'!$B$33, F11&lt;='club records'!$C$33))), "CR", " ")</f>
        <v xml:space="preserve"> </v>
      </c>
      <c r="R11" s="7" t="str">
        <f>IF(AND(B11="1600 (Mile)",OR(AND(E11='club records'!$B$34,F11&lt;='club records'!$C$34),AND(E11='club records'!$B$35,F11&lt;='club records'!$C$35),AND(E11='club records'!$B$36,F11&lt;='club records'!$C$36),AND(E11='club records'!$B$37,F11&lt;='club records'!$C$37))),"CR"," ")</f>
        <v xml:space="preserve"> </v>
      </c>
      <c r="S11" s="7" t="str">
        <f>IF(AND(B11=3000, OR(AND(E11='club records'!$B$38, F11&lt;='club records'!$C$38), AND(E11='club records'!$B$39, F11&lt;='club records'!$C$39), AND(E11='club records'!$B$40, F11&lt;='club records'!$C$40), AND(E11='club records'!$B$41, F11&lt;='club records'!$C$41))), "CR", " ")</f>
        <v xml:space="preserve"> </v>
      </c>
      <c r="T11" s="7" t="str">
        <f>IF(AND(B11=5000, OR(AND(E11='club records'!$B$42, F11&lt;='club records'!$C$42), AND(E11='club records'!$B$43, F11&lt;='club records'!$C$43))), "CR", " ")</f>
        <v xml:space="preserve"> </v>
      </c>
      <c r="U11" s="6" t="str">
        <f>IF(AND(B11=10000, OR(AND(E11='club records'!$B$44, F11&lt;='club records'!$C$44), AND(E11='club records'!$B$45, F11&lt;='club records'!$C$45))), "CR", " ")</f>
        <v xml:space="preserve"> </v>
      </c>
      <c r="V11" s="6" t="str">
        <f>IF(AND(B11="high jump", OR(AND(E11='club records'!$F$1, F11&gt;='club records'!$G$1), AND(E11='club records'!$F$2, F11&gt;='club records'!$G$2), AND(E11='club records'!$F$3, F11&gt;='club records'!$G$3), AND(E11='club records'!$F$4, F11&gt;='club records'!$G$4), AND(E11='club records'!$F$5, F11&gt;='club records'!$G$5))), "CR", " ")</f>
        <v xml:space="preserve"> </v>
      </c>
      <c r="W11" s="6" t="str">
        <f>IF(AND(B11="long jump", OR(AND(E11='club records'!$F$6, F11&gt;='club records'!$G$6), AND(E11='club records'!$F$7, F11&gt;='club records'!$G$7), AND(E11='club records'!$F$8, F11&gt;='club records'!$G$8), AND(E11='club records'!$F$9, F11&gt;='club records'!$G$9), AND(E11='club records'!$F$10, F11&gt;='club records'!$G$10))), "CR", " ")</f>
        <v xml:space="preserve"> </v>
      </c>
      <c r="X11" s="6" t="str">
        <f>IF(AND(B11="triple jump", OR(AND(E11='club records'!$F$11, F11&gt;='club records'!$G$11), AND(E11='club records'!$F$12, F11&gt;='club records'!$G$12), AND(E11='club records'!$F$13, F11&gt;='club records'!$G$13), AND(E11='club records'!$F$14, F11&gt;='club records'!$G$14), AND(E11='club records'!$F$15, F11&gt;='club records'!$G$15))), "CR", " ")</f>
        <v xml:space="preserve"> </v>
      </c>
      <c r="Y11" s="6" t="str">
        <f>IF(AND(B11="pole vault", OR(AND(E11='club records'!$F$16, F11&gt;='club records'!$G$16), AND(E11='club records'!$F$17, F11&gt;='club records'!$G$17), AND(E11='club records'!$F$18, F11&gt;='club records'!$G$18), AND(E11='club records'!$F$19, F11&gt;='club records'!$G$19), AND(E11='club records'!$F$20, F11&gt;='club records'!$G$20))), "CR", " ")</f>
        <v xml:space="preserve"> </v>
      </c>
      <c r="Z11" s="6" t="str">
        <f>IF(AND(B11="shot 3", E11='club records'!$F$36, F11&gt;='club records'!$G$36), "CR", " ")</f>
        <v xml:space="preserve"> </v>
      </c>
      <c r="AA11" s="6" t="str">
        <f>IF(AND(B11="shot 4", E11='club records'!$F$37, F11&gt;='club records'!$G$37), "CR", " ")</f>
        <v xml:space="preserve"> </v>
      </c>
      <c r="AB11" s="6" t="str">
        <f>IF(AND(B11="shot 5", E11='club records'!$F$38, F11&gt;='club records'!$G$38), "CR", " ")</f>
        <v xml:space="preserve"> </v>
      </c>
      <c r="AC11" s="6" t="str">
        <f>IF(AND(B11="shot 6", E11='club records'!$F$39, F11&gt;='club records'!$G$39), "CR", " ")</f>
        <v xml:space="preserve"> </v>
      </c>
      <c r="AD11" s="6" t="str">
        <f>IF(AND(B11="shot 7.26", E11='club records'!$F$40, F11&gt;='club records'!$G$40), "CR", " ")</f>
        <v xml:space="preserve"> </v>
      </c>
      <c r="AE11" s="6" t="str">
        <f>IF(AND(B11="60H",OR(AND(E11='club records'!$J$1,F11&lt;='club records'!$K$1),AND(E11='club records'!$J$2,F11&lt;='club records'!$K$2),AND(E11='club records'!$J$3,F11&lt;='club records'!$K$3),AND(E11='club records'!$J$4,F11&lt;='club records'!$K$4),AND(E11='club records'!$J$5,F11&lt;='club records'!$K$5))),"CR"," ")</f>
        <v xml:space="preserve"> </v>
      </c>
      <c r="AF11" s="7" t="str">
        <f>IF(AND(B11="4x200", OR(AND(E11='club records'!$N$6, F11&lt;='club records'!$O$6), AND(E11='club records'!$N$7, F11&lt;='club records'!$O$7), AND(E11='club records'!$N$8, F11&lt;='club records'!$O$8), AND(E11='club records'!$N$9, F11&lt;='club records'!$O$9), AND(E11='club records'!$N$10, F11&lt;='club records'!$O$10))), "CR", " ")</f>
        <v xml:space="preserve"> </v>
      </c>
      <c r="AG11" s="7" t="str">
        <f>IF(AND(B11="4x300", AND(E11='club records'!$N$11, F11&lt;='club records'!$O$11)), "CR", " ")</f>
        <v xml:space="preserve"> </v>
      </c>
      <c r="AH11" s="7" t="str">
        <f>IF(AND(B11="4x400", OR(AND(E11='club records'!$N$12, F11&lt;='club records'!$O$12), AND(E11='club records'!$N$13, F11&lt;='club records'!$O$13), AND(E11='club records'!$N$14, F11&lt;='club records'!$O$14), AND(E11='club records'!$N$15, F11&lt;='club records'!$O$15))), "CR", " ")</f>
        <v xml:space="preserve"> </v>
      </c>
      <c r="AI11" s="7" t="str">
        <f>IF(AND(B11="pentathlon", OR(AND(E11='club records'!$N$21, F11&gt;='club records'!$O$21), AND(E11='club records'!$N$22, F11&gt;='club records'!$O$22),AND(E11='club records'!$N$23, F11&gt;='club records'!$O$23),AND(E11='club records'!$N$24, F11&gt;='club records'!$O$24))), "CR", " ")</f>
        <v xml:space="preserve"> </v>
      </c>
      <c r="AJ11" s="7" t="str">
        <f>IF(AND(B11="heptathlon", OR(AND(E11='club records'!$N$26, F11&gt;='club records'!$O$26), AND(E11='club records'!$N$27, F11&gt;='club records'!$O$27))), "CR", " ")</f>
        <v xml:space="preserve"> </v>
      </c>
    </row>
    <row r="12" spans="1:37" ht="15.75" customHeight="1" x14ac:dyDescent="0.35">
      <c r="A12" s="1" t="str">
        <f>E12</f>
        <v>U17</v>
      </c>
      <c r="B12" s="2">
        <v>60</v>
      </c>
      <c r="C12" s="1" t="s">
        <v>48</v>
      </c>
      <c r="D12" s="1" t="s">
        <v>13</v>
      </c>
      <c r="E12" s="9" t="s">
        <v>12</v>
      </c>
      <c r="F12" s="11">
        <v>7.58</v>
      </c>
      <c r="G12" s="14">
        <v>43867</v>
      </c>
      <c r="H12" s="1" t="s">
        <v>175</v>
      </c>
      <c r="I12" s="1" t="s">
        <v>233</v>
      </c>
      <c r="J12" s="7" t="str">
        <f>IF(OR(K12="CR", L12="CR", M12="CR", N12="CR", O12="CR", P12="CR", Q12="CR", R12="CR", S12="CR", T12="CR",U12="CR", V12="CR", W12="CR", X12="CR", Y12="CR", Z12="CR", AA12="CR", AB12="CR", AC12="CR", AD12="CR", AE12="CR", AF12="CR", AG12="CR", AH12="CR", AI12="CR", AJ12="CR"), "***CLUB RECORD***", "")</f>
        <v/>
      </c>
      <c r="K12" s="7" t="str">
        <f>IF(AND(B12=60, OR(AND(E12='club records'!$B$6, F12&lt;='club records'!$C$6), AND(E12='club records'!$B$7, F12&lt;='club records'!$C$7), AND(E12='club records'!$B$8, F12&lt;='club records'!$C$8), AND(E12='club records'!$B$9, F12&lt;='club records'!$C$9), AND(E12='club records'!$B$10, F12&lt;='club records'!$C$10))), "CR", " ")</f>
        <v xml:space="preserve"> </v>
      </c>
      <c r="L12" s="7" t="str">
        <f>IF(AND(B12=200, OR(AND(E12='club records'!$B$11, F12&lt;='club records'!$C$11), AND(E12='club records'!$B$12, F12&lt;='club records'!$C$12), AND(E12='club records'!$B$13, F12&lt;='club records'!$C$13), AND(E12='club records'!$B$14, F12&lt;='club records'!$C$14), AND(E12='club records'!$B$15, F12&lt;='club records'!$C$15))), "CR", " ")</f>
        <v xml:space="preserve"> </v>
      </c>
      <c r="M12" s="7" t="str">
        <f>IF(AND(B12=300, OR(AND(E12='club records'!$B$5, F12&lt;='club records'!$C$5), AND(E12='club records'!$B$16, F12&lt;='club records'!$C$16), AND(E12='club records'!$B$17, F12&lt;='club records'!$C$17))), "CR", " ")</f>
        <v xml:space="preserve"> </v>
      </c>
      <c r="N12" s="7" t="str">
        <f>IF(AND(B12=400, OR(AND(E12='club records'!$B$18, F12&lt;='club records'!$C$18), AND(E12='club records'!$B$19, F12&lt;='club records'!$C$19), AND(E12='club records'!$B$20, F12&lt;='club records'!$C$20), AND(E12='club records'!$B$21, F12&lt;='club records'!$C$21))), "CR", " ")</f>
        <v xml:space="preserve"> </v>
      </c>
      <c r="O12" s="7" t="str">
        <f>IF(AND(B12=800, OR(AND(E12='club records'!$B$22, F12&lt;='club records'!$C$22), AND(E12='club records'!$B$23, F12&lt;='club records'!$C$23), AND(E12='club records'!$B$24, F12&lt;='club records'!$C$24), AND(E12='club records'!$B$25, F12&lt;='club records'!$C$25), AND(E12='club records'!$B$26, F12&lt;='club records'!$C$26))), "CR", " ")</f>
        <v xml:space="preserve"> </v>
      </c>
      <c r="P12" s="7" t="str">
        <f>IF(AND(B12=1000, OR(AND(E12='club records'!$B$27, F12&lt;='club records'!$C$27), AND(E12='club records'!$B$28, F12&lt;='club records'!$C$28))), "CR", " ")</f>
        <v xml:space="preserve"> </v>
      </c>
      <c r="Q12" s="7" t="str">
        <f>IF(AND(B12=1500, OR(AND(E12='club records'!$B$29, F12&lt;='club records'!$C$29), AND(E12='club records'!$B$30, F12&lt;='club records'!$C$30), AND(E12='club records'!$B$31, F12&lt;='club records'!$C$31), AND(E12='club records'!$B$32, F12&lt;='club records'!$C$32), AND(E12='club records'!$B$33, F12&lt;='club records'!$C$33))), "CR", " ")</f>
        <v xml:space="preserve"> </v>
      </c>
      <c r="R12" s="7" t="str">
        <f>IF(AND(B12="1600 (Mile)",OR(AND(E12='club records'!$B$34,F12&lt;='club records'!$C$34),AND(E12='club records'!$B$35,F12&lt;='club records'!$C$35),AND(E12='club records'!$B$36,F12&lt;='club records'!$C$36),AND(E12='club records'!$B$37,F12&lt;='club records'!$C$37))),"CR"," ")</f>
        <v xml:space="preserve"> </v>
      </c>
      <c r="S12" s="7" t="str">
        <f>IF(AND(B12=3000, OR(AND(E12='club records'!$B$38, F12&lt;='club records'!$C$38), AND(E12='club records'!$B$39, F12&lt;='club records'!$C$39), AND(E12='club records'!$B$40, F12&lt;='club records'!$C$40), AND(E12='club records'!$B$41, F12&lt;='club records'!$C$41))), "CR", " ")</f>
        <v xml:space="preserve"> </v>
      </c>
      <c r="T12" s="7" t="str">
        <f>IF(AND(B12=5000, OR(AND(E12='club records'!$B$42, F12&lt;='club records'!$C$42), AND(E12='club records'!$B$43, F12&lt;='club records'!$C$43))), "CR", " ")</f>
        <v xml:space="preserve"> </v>
      </c>
      <c r="U12" s="6" t="str">
        <f>IF(AND(B12=10000, OR(AND(E12='club records'!$B$44, F12&lt;='club records'!$C$44), AND(E12='club records'!$B$45, F12&lt;='club records'!$C$45))), "CR", " ")</f>
        <v xml:space="preserve"> </v>
      </c>
      <c r="V12" s="6" t="str">
        <f>IF(AND(B12="high jump", OR(AND(E12='club records'!$F$1, F12&gt;='club records'!$G$1), AND(E12='club records'!$F$2, F12&gt;='club records'!$G$2), AND(E12='club records'!$F$3, F12&gt;='club records'!$G$3), AND(E12='club records'!$F$4, F12&gt;='club records'!$G$4), AND(E12='club records'!$F$5, F12&gt;='club records'!$G$5))), "CR", " ")</f>
        <v xml:space="preserve"> </v>
      </c>
      <c r="W12" s="6" t="str">
        <f>IF(AND(B12="long jump", OR(AND(E12='club records'!$F$6, F12&gt;='club records'!$G$6), AND(E12='club records'!$F$7, F12&gt;='club records'!$G$7), AND(E12='club records'!$F$8, F12&gt;='club records'!$G$8), AND(E12='club records'!$F$9, F12&gt;='club records'!$G$9), AND(E12='club records'!$F$10, F12&gt;='club records'!$G$10))), "CR", " ")</f>
        <v xml:space="preserve"> </v>
      </c>
      <c r="X12" s="6" t="str">
        <f>IF(AND(B12="triple jump", OR(AND(E12='club records'!$F$11, F12&gt;='club records'!$G$11), AND(E12='club records'!$F$12, F12&gt;='club records'!$G$12), AND(E12='club records'!$F$13, F12&gt;='club records'!$G$13), AND(E12='club records'!$F$14, F12&gt;='club records'!$G$14), AND(E12='club records'!$F$15, F12&gt;='club records'!$G$15))), "CR", " ")</f>
        <v xml:space="preserve"> </v>
      </c>
      <c r="Y12" s="6" t="str">
        <f>IF(AND(B12="pole vault", OR(AND(E12='club records'!$F$16, F12&gt;='club records'!$G$16), AND(E12='club records'!$F$17, F12&gt;='club records'!$G$17), AND(E12='club records'!$F$18, F12&gt;='club records'!$G$18), AND(E12='club records'!$F$19, F12&gt;='club records'!$G$19), AND(E12='club records'!$F$20, F12&gt;='club records'!$G$20))), "CR", " ")</f>
        <v xml:space="preserve"> </v>
      </c>
      <c r="Z12" s="6" t="str">
        <f>IF(AND(B12="shot 3", E12='club records'!$F$36, F12&gt;='club records'!$G$36), "CR", " ")</f>
        <v xml:space="preserve"> </v>
      </c>
      <c r="AA12" s="6" t="str">
        <f>IF(AND(B12="shot 4", E12='club records'!$F$37, F12&gt;='club records'!$G$37), "CR", " ")</f>
        <v xml:space="preserve"> </v>
      </c>
      <c r="AB12" s="6" t="str">
        <f>IF(AND(B12="shot 5", E12='club records'!$F$38, F12&gt;='club records'!$G$38), "CR", " ")</f>
        <v xml:space="preserve"> </v>
      </c>
      <c r="AC12" s="6" t="str">
        <f>IF(AND(B12="shot 6", E12='club records'!$F$39, F12&gt;='club records'!$G$39), "CR", " ")</f>
        <v xml:space="preserve"> </v>
      </c>
      <c r="AD12" s="6" t="str">
        <f>IF(AND(B12="shot 7.26", E12='club records'!$F$40, F12&gt;='club records'!$G$40), "CR", " ")</f>
        <v xml:space="preserve"> </v>
      </c>
      <c r="AE12" s="6" t="str">
        <f>IF(AND(B12="60H",OR(AND(E12='club records'!$J$1,F12&lt;='club records'!$K$1),AND(E12='club records'!$J$2,F12&lt;='club records'!$K$2),AND(E12='club records'!$J$3,F12&lt;='club records'!$K$3),AND(E12='club records'!$J$4,F12&lt;='club records'!$K$4),AND(E12='club records'!$J$5,F12&lt;='club records'!$K$5))),"CR"," ")</f>
        <v xml:space="preserve"> </v>
      </c>
      <c r="AF12" s="7" t="str">
        <f>IF(AND(B12="4x200", OR(AND(E12='club records'!$N$6, F12&lt;='club records'!$O$6), AND(E12='club records'!$N$7, F12&lt;='club records'!$O$7), AND(E12='club records'!$N$8, F12&lt;='club records'!$O$8), AND(E12='club records'!$N$9, F12&lt;='club records'!$O$9), AND(E12='club records'!$N$10, F12&lt;='club records'!$O$10))), "CR", " ")</f>
        <v xml:space="preserve"> </v>
      </c>
      <c r="AG12" s="7" t="str">
        <f>IF(AND(B12="4x300", AND(E12='club records'!$N$11, F12&lt;='club records'!$O$11)), "CR", " ")</f>
        <v xml:space="preserve"> </v>
      </c>
      <c r="AH12" s="7" t="str">
        <f>IF(AND(B12="4x400", OR(AND(E12='club records'!$N$12, F12&lt;='club records'!$O$12), AND(E12='club records'!$N$13, F12&lt;='club records'!$O$13), AND(E12='club records'!$N$14, F12&lt;='club records'!$O$14), AND(E12='club records'!$N$15, F12&lt;='club records'!$O$15))), "CR", " ")</f>
        <v xml:space="preserve"> </v>
      </c>
      <c r="AI12" s="7" t="str">
        <f>IF(AND(B12="pentathlon", OR(AND(E12='club records'!$N$21, F12&gt;='club records'!$O$21), AND(E12='club records'!$N$22, F12&gt;='club records'!$O$22),AND(E12='club records'!$N$23, F12&gt;='club records'!$O$23),AND(E12='club records'!$N$24, F12&gt;='club records'!$O$24))), "CR", " ")</f>
        <v xml:space="preserve"> </v>
      </c>
      <c r="AJ12" s="7" t="str">
        <f>IF(AND(B12="heptathlon", OR(AND(E12='club records'!$N$26, F12&gt;='club records'!$O$26), AND(E12='club records'!$N$27, F12&gt;='club records'!$O$27))), "CR", " ")</f>
        <v xml:space="preserve"> </v>
      </c>
    </row>
    <row r="13" spans="1:37" ht="15.75" customHeight="1" x14ac:dyDescent="0.35">
      <c r="A13" s="1" t="str">
        <f>E13</f>
        <v>U20</v>
      </c>
      <c r="B13" s="2">
        <v>60</v>
      </c>
      <c r="C13" s="1" t="s">
        <v>53</v>
      </c>
      <c r="D13" s="1" t="s">
        <v>21</v>
      </c>
      <c r="E13" s="9" t="s">
        <v>10</v>
      </c>
      <c r="F13" s="11">
        <v>7.62</v>
      </c>
      <c r="G13" s="14">
        <v>43873</v>
      </c>
      <c r="H13" s="1" t="s">
        <v>242</v>
      </c>
      <c r="I13" s="1" t="s">
        <v>243</v>
      </c>
      <c r="J13" s="7" t="str">
        <f>IF(OR(K13="CR", L13="CR", M13="CR", N13="CR", O13="CR", P13="CR", Q13="CR", R13="CR", S13="CR", T13="CR",U13="CR", V13="CR", W13="CR", X13="CR", Y13="CR", Z13="CR", AA13="CR", AB13="CR", AC13="CR", AD13="CR", AE13="CR", AF13="CR", AG13="CR", AH13="CR", AI13="CR", AJ13="CR"), "***CLUB RECORD***", "")</f>
        <v/>
      </c>
      <c r="K13" s="7" t="str">
        <f>IF(AND(B13=60, OR(AND(E13='club records'!$B$6, F13&lt;='club records'!$C$6), AND(E13='club records'!$B$7, F13&lt;='club records'!$C$7), AND(E13='club records'!$B$8, F13&lt;='club records'!$C$8), AND(E13='club records'!$B$9, F13&lt;='club records'!$C$9), AND(E13='club records'!$B$10, F13&lt;='club records'!$C$10))), "CR", " ")</f>
        <v xml:space="preserve"> </v>
      </c>
      <c r="L13" s="7" t="str">
        <f>IF(AND(B13=200, OR(AND(E13='club records'!$B$11, F13&lt;='club records'!$C$11), AND(E13='club records'!$B$12, F13&lt;='club records'!$C$12), AND(E13='club records'!$B$13, F13&lt;='club records'!$C$13), AND(E13='club records'!$B$14, F13&lt;='club records'!$C$14), AND(E13='club records'!$B$15, F13&lt;='club records'!$C$15))), "CR", " ")</f>
        <v xml:space="preserve"> </v>
      </c>
      <c r="M13" s="7" t="str">
        <f>IF(AND(B13=300, OR(AND(E13='club records'!$B$5, F13&lt;='club records'!$C$5), AND(E13='club records'!$B$16, F13&lt;='club records'!$C$16), AND(E13='club records'!$B$17, F13&lt;='club records'!$C$17))), "CR", " ")</f>
        <v xml:space="preserve"> </v>
      </c>
      <c r="N13" s="7" t="str">
        <f>IF(AND(B13=400, OR(AND(E13='club records'!$B$18, F13&lt;='club records'!$C$18), AND(E13='club records'!$B$19, F13&lt;='club records'!$C$19), AND(E13='club records'!$B$20, F13&lt;='club records'!$C$20), AND(E13='club records'!$B$21, F13&lt;='club records'!$C$21))), "CR", " ")</f>
        <v xml:space="preserve"> </v>
      </c>
      <c r="O13" s="7" t="str">
        <f>IF(AND(B13=800, OR(AND(E13='club records'!$B$22, F13&lt;='club records'!$C$22), AND(E13='club records'!$B$23, F13&lt;='club records'!$C$23), AND(E13='club records'!$B$24, F13&lt;='club records'!$C$24), AND(E13='club records'!$B$25, F13&lt;='club records'!$C$25), AND(E13='club records'!$B$26, F13&lt;='club records'!$C$26))), "CR", " ")</f>
        <v xml:space="preserve"> </v>
      </c>
      <c r="P13" s="7" t="str">
        <f>IF(AND(B13=1000, OR(AND(E13='club records'!$B$27, F13&lt;='club records'!$C$27), AND(E13='club records'!$B$28, F13&lt;='club records'!$C$28))), "CR", " ")</f>
        <v xml:space="preserve"> </v>
      </c>
      <c r="Q13" s="7" t="str">
        <f>IF(AND(B13=1500, OR(AND(E13='club records'!$B$29, F13&lt;='club records'!$C$29), AND(E13='club records'!$B$30, F13&lt;='club records'!$C$30), AND(E13='club records'!$B$31, F13&lt;='club records'!$C$31), AND(E13='club records'!$B$32, F13&lt;='club records'!$C$32), AND(E13='club records'!$B$33, F13&lt;='club records'!$C$33))), "CR", " ")</f>
        <v xml:space="preserve"> </v>
      </c>
      <c r="R13" s="7" t="str">
        <f>IF(AND(B13="1600 (Mile)",OR(AND(E13='club records'!$B$34,F13&lt;='club records'!$C$34),AND(E13='club records'!$B$35,F13&lt;='club records'!$C$35),AND(E13='club records'!$B$36,F13&lt;='club records'!$C$36),AND(E13='club records'!$B$37,F13&lt;='club records'!$C$37))),"CR"," ")</f>
        <v xml:space="preserve"> </v>
      </c>
      <c r="S13" s="7" t="str">
        <f>IF(AND(B13=3000, OR(AND(E13='club records'!$B$38, F13&lt;='club records'!$C$38), AND(E13='club records'!$B$39, F13&lt;='club records'!$C$39), AND(E13='club records'!$B$40, F13&lt;='club records'!$C$40), AND(E13='club records'!$B$41, F13&lt;='club records'!$C$41))), "CR", " ")</f>
        <v xml:space="preserve"> </v>
      </c>
      <c r="T13" s="7" t="str">
        <f>IF(AND(B13=5000, OR(AND(E13='club records'!$B$42, F13&lt;='club records'!$C$42), AND(E13='club records'!$B$43, F13&lt;='club records'!$C$43))), "CR", " ")</f>
        <v xml:space="preserve"> </v>
      </c>
      <c r="U13" s="6" t="str">
        <f>IF(AND(B13=10000, OR(AND(E13='club records'!$B$44, F13&lt;='club records'!$C$44), AND(E13='club records'!$B$45, F13&lt;='club records'!$C$45))), "CR", " ")</f>
        <v xml:space="preserve"> </v>
      </c>
      <c r="V13" s="6" t="str">
        <f>IF(AND(B13="high jump", OR(AND(E13='club records'!$F$1, F13&gt;='club records'!$G$1), AND(E13='club records'!$F$2, F13&gt;='club records'!$G$2), AND(E13='club records'!$F$3, F13&gt;='club records'!$G$3), AND(E13='club records'!$F$4, F13&gt;='club records'!$G$4), AND(E13='club records'!$F$5, F13&gt;='club records'!$G$5))), "CR", " ")</f>
        <v xml:space="preserve"> </v>
      </c>
      <c r="W13" s="6" t="str">
        <f>IF(AND(B13="long jump", OR(AND(E13='club records'!$F$6, F13&gt;='club records'!$G$6), AND(E13='club records'!$F$7, F13&gt;='club records'!$G$7), AND(E13='club records'!$F$8, F13&gt;='club records'!$G$8), AND(E13='club records'!$F$9, F13&gt;='club records'!$G$9), AND(E13='club records'!$F$10, F13&gt;='club records'!$G$10))), "CR", " ")</f>
        <v xml:space="preserve"> </v>
      </c>
      <c r="X13" s="6" t="str">
        <f>IF(AND(B13="triple jump", OR(AND(E13='club records'!$F$11, F13&gt;='club records'!$G$11), AND(E13='club records'!$F$12, F13&gt;='club records'!$G$12), AND(E13='club records'!$F$13, F13&gt;='club records'!$G$13), AND(E13='club records'!$F$14, F13&gt;='club records'!$G$14), AND(E13='club records'!$F$15, F13&gt;='club records'!$G$15))), "CR", " ")</f>
        <v xml:space="preserve"> </v>
      </c>
      <c r="Y13" s="6" t="str">
        <f>IF(AND(B13="pole vault", OR(AND(E13='club records'!$F$16, F13&gt;='club records'!$G$16), AND(E13='club records'!$F$17, F13&gt;='club records'!$G$17), AND(E13='club records'!$F$18, F13&gt;='club records'!$G$18), AND(E13='club records'!$F$19, F13&gt;='club records'!$G$19), AND(E13='club records'!$F$20, F13&gt;='club records'!$G$20))), "CR", " ")</f>
        <v xml:space="preserve"> </v>
      </c>
      <c r="Z13" s="6" t="str">
        <f>IF(AND(B13="shot 3", E13='club records'!$F$36, F13&gt;='club records'!$G$36), "CR", " ")</f>
        <v xml:space="preserve"> </v>
      </c>
      <c r="AA13" s="6" t="str">
        <f>IF(AND(B13="shot 4", E13='club records'!$F$37, F13&gt;='club records'!$G$37), "CR", " ")</f>
        <v xml:space="preserve"> </v>
      </c>
      <c r="AB13" s="6" t="str">
        <f>IF(AND(B13="shot 5", E13='club records'!$F$38, F13&gt;='club records'!$G$38), "CR", " ")</f>
        <v xml:space="preserve"> </v>
      </c>
      <c r="AC13" s="6" t="str">
        <f>IF(AND(B13="shot 6", E13='club records'!$F$39, F13&gt;='club records'!$G$39), "CR", " ")</f>
        <v xml:space="preserve"> </v>
      </c>
      <c r="AD13" s="6" t="str">
        <f>IF(AND(B13="shot 7.26", E13='club records'!$F$40, F13&gt;='club records'!$G$40), "CR", " ")</f>
        <v xml:space="preserve"> </v>
      </c>
      <c r="AE13" s="6" t="str">
        <f>IF(AND(B13="60H",OR(AND(E13='club records'!$J$1,F13&lt;='club records'!$K$1),AND(E13='club records'!$J$2,F13&lt;='club records'!$K$2),AND(E13='club records'!$J$3,F13&lt;='club records'!$K$3),AND(E13='club records'!$J$4,F13&lt;='club records'!$K$4),AND(E13='club records'!$J$5,F13&lt;='club records'!$K$5))),"CR"," ")</f>
        <v xml:space="preserve"> </v>
      </c>
      <c r="AF13" s="7" t="str">
        <f>IF(AND(B13="4x200", OR(AND(E13='club records'!$N$6, F13&lt;='club records'!$O$6), AND(E13='club records'!$N$7, F13&lt;='club records'!$O$7), AND(E13='club records'!$N$8, F13&lt;='club records'!$O$8), AND(E13='club records'!$N$9, F13&lt;='club records'!$O$9), AND(E13='club records'!$N$10, F13&lt;='club records'!$O$10))), "CR", " ")</f>
        <v xml:space="preserve"> </v>
      </c>
      <c r="AG13" s="7" t="str">
        <f>IF(AND(B13="4x300", AND(E13='club records'!$N$11, F13&lt;='club records'!$O$11)), "CR", " ")</f>
        <v xml:space="preserve"> </v>
      </c>
      <c r="AH13" s="7" t="str">
        <f>IF(AND(B13="4x400", OR(AND(E13='club records'!$N$12, F13&lt;='club records'!$O$12), AND(E13='club records'!$N$13, F13&lt;='club records'!$O$13), AND(E13='club records'!$N$14, F13&lt;='club records'!$O$14), AND(E13='club records'!$N$15, F13&lt;='club records'!$O$15))), "CR", " ")</f>
        <v xml:space="preserve"> </v>
      </c>
      <c r="AI13" s="7" t="str">
        <f>IF(AND(B13="pentathlon", OR(AND(E13='club records'!$N$21, F13&gt;='club records'!$O$21), AND(E13='club records'!$N$22, F13&gt;='club records'!$O$22),AND(E13='club records'!$N$23, F13&gt;='club records'!$O$23),AND(E13='club records'!$N$24, F13&gt;='club records'!$O$24))), "CR", " ")</f>
        <v xml:space="preserve"> </v>
      </c>
      <c r="AJ13" s="7" t="str">
        <f>IF(AND(B13="heptathlon", OR(AND(E13='club records'!$N$26, F13&gt;='club records'!$O$26), AND(E13='club records'!$N$27, F13&gt;='club records'!$O$27))), "CR", " ")</f>
        <v xml:space="preserve"> </v>
      </c>
    </row>
    <row r="14" spans="1:37" ht="15.75" customHeight="1" x14ac:dyDescent="0.35">
      <c r="A14" s="1" t="str">
        <f>E14</f>
        <v>U17</v>
      </c>
      <c r="B14" s="2">
        <v>60</v>
      </c>
      <c r="C14" s="1" t="s">
        <v>19</v>
      </c>
      <c r="D14" s="1" t="s">
        <v>35</v>
      </c>
      <c r="E14" s="9" t="s">
        <v>12</v>
      </c>
      <c r="F14" s="11">
        <v>7.64</v>
      </c>
      <c r="G14" s="15">
        <v>43819</v>
      </c>
      <c r="H14" s="1" t="s">
        <v>175</v>
      </c>
      <c r="I14" s="1" t="s">
        <v>197</v>
      </c>
      <c r="J14" s="7" t="str">
        <f>IF(OR(K14="CR", L14="CR", M14="CR", N14="CR", O14="CR", P14="CR", Q14="CR", R14="CR", S14="CR", T14="CR",U14="CR", V14="CR", W14="CR", X14="CR", Y14="CR", Z14="CR", AA14="CR", AB14="CR", AC14="CR", AD14="CR", AE14="CR", AF14="CR", AG14="CR", AH14="CR", AI14="CR", AJ14="CR"), "***CLUB RECORD***", "")</f>
        <v/>
      </c>
      <c r="K14" s="7" t="str">
        <f>IF(AND(B14=60, OR(AND(E14='club records'!$B$6, F14&lt;='club records'!$C$6), AND(E14='club records'!$B$7, F14&lt;='club records'!$C$7), AND(E14='club records'!$B$8, F14&lt;='club records'!$C$8), AND(E14='club records'!$B$9, F14&lt;='club records'!$C$9), AND(E14='club records'!$B$10, F14&lt;='club records'!$C$10))), "CR", " ")</f>
        <v xml:space="preserve"> </v>
      </c>
      <c r="L14" s="7" t="str">
        <f>IF(AND(B14=200, OR(AND(E14='club records'!$B$11, F14&lt;='club records'!$C$11), AND(E14='club records'!$B$12, F14&lt;='club records'!$C$12), AND(E14='club records'!$B$13, F14&lt;='club records'!$C$13), AND(E14='club records'!$B$14, F14&lt;='club records'!$C$14), AND(E14='club records'!$B$15, F14&lt;='club records'!$C$15))), "CR", " ")</f>
        <v xml:space="preserve"> </v>
      </c>
      <c r="M14" s="7" t="str">
        <f>IF(AND(B14=300, OR(AND(E14='club records'!$B$5, F14&lt;='club records'!$C$5), AND(E14='club records'!$B$16, F14&lt;='club records'!$C$16), AND(E14='club records'!$B$17, F14&lt;='club records'!$C$17))), "CR", " ")</f>
        <v xml:space="preserve"> </v>
      </c>
      <c r="N14" s="7" t="str">
        <f>IF(AND(B14=400, OR(AND(E14='club records'!$B$18, F14&lt;='club records'!$C$18), AND(E14='club records'!$B$19, F14&lt;='club records'!$C$19), AND(E14='club records'!$B$20, F14&lt;='club records'!$C$20), AND(E14='club records'!$B$21, F14&lt;='club records'!$C$21))), "CR", " ")</f>
        <v xml:space="preserve"> </v>
      </c>
      <c r="O14" s="7" t="str">
        <f>IF(AND(B14=800, OR(AND(E14='club records'!$B$22, F14&lt;='club records'!$C$22), AND(E14='club records'!$B$23, F14&lt;='club records'!$C$23), AND(E14='club records'!$B$24, F14&lt;='club records'!$C$24), AND(E14='club records'!$B$25, F14&lt;='club records'!$C$25), AND(E14='club records'!$B$26, F14&lt;='club records'!$C$26))), "CR", " ")</f>
        <v xml:space="preserve"> </v>
      </c>
      <c r="P14" s="7" t="str">
        <f>IF(AND(B14=1000, OR(AND(E14='club records'!$B$27, F14&lt;='club records'!$C$27), AND(E14='club records'!$B$28, F14&lt;='club records'!$C$28))), "CR", " ")</f>
        <v xml:space="preserve"> </v>
      </c>
      <c r="Q14" s="7" t="str">
        <f>IF(AND(B14=1500, OR(AND(E14='club records'!$B$29, F14&lt;='club records'!$C$29), AND(E14='club records'!$B$30, F14&lt;='club records'!$C$30), AND(E14='club records'!$B$31, F14&lt;='club records'!$C$31), AND(E14='club records'!$B$32, F14&lt;='club records'!$C$32), AND(E14='club records'!$B$33, F14&lt;='club records'!$C$33))), "CR", " ")</f>
        <v xml:space="preserve"> </v>
      </c>
      <c r="R14" s="7" t="str">
        <f>IF(AND(B14="1600 (Mile)",OR(AND(E14='club records'!$B$34,F14&lt;='club records'!$C$34),AND(E14='club records'!$B$35,F14&lt;='club records'!$C$35),AND(E14='club records'!$B$36,F14&lt;='club records'!$C$36),AND(E14='club records'!$B$37,F14&lt;='club records'!$C$37))),"CR"," ")</f>
        <v xml:space="preserve"> </v>
      </c>
      <c r="S14" s="7" t="str">
        <f>IF(AND(B14=3000, OR(AND(E14='club records'!$B$38, F14&lt;='club records'!$C$38), AND(E14='club records'!$B$39, F14&lt;='club records'!$C$39), AND(E14='club records'!$B$40, F14&lt;='club records'!$C$40), AND(E14='club records'!$B$41, F14&lt;='club records'!$C$41))), "CR", " ")</f>
        <v xml:space="preserve"> </v>
      </c>
      <c r="T14" s="7" t="str">
        <f>IF(AND(B14=5000, OR(AND(E14='club records'!$B$42, F14&lt;='club records'!$C$42), AND(E14='club records'!$B$43, F14&lt;='club records'!$C$43))), "CR", " ")</f>
        <v xml:space="preserve"> </v>
      </c>
      <c r="U14" s="6" t="str">
        <f>IF(AND(B14=10000, OR(AND(E14='club records'!$B$44, F14&lt;='club records'!$C$44), AND(E14='club records'!$B$45, F14&lt;='club records'!$C$45))), "CR", " ")</f>
        <v xml:space="preserve"> </v>
      </c>
      <c r="V14" s="6" t="str">
        <f>IF(AND(B14="high jump", OR(AND(E14='club records'!$F$1, F14&gt;='club records'!$G$1), AND(E14='club records'!$F$2, F14&gt;='club records'!$G$2), AND(E14='club records'!$F$3, F14&gt;='club records'!$G$3), AND(E14='club records'!$F$4, F14&gt;='club records'!$G$4), AND(E14='club records'!$F$5, F14&gt;='club records'!$G$5))), "CR", " ")</f>
        <v xml:space="preserve"> </v>
      </c>
      <c r="W14" s="6" t="str">
        <f>IF(AND(B14="long jump", OR(AND(E14='club records'!$F$6, F14&gt;='club records'!$G$6), AND(E14='club records'!$F$7, F14&gt;='club records'!$G$7), AND(E14='club records'!$F$8, F14&gt;='club records'!$G$8), AND(E14='club records'!$F$9, F14&gt;='club records'!$G$9), AND(E14='club records'!$F$10, F14&gt;='club records'!$G$10))), "CR", " ")</f>
        <v xml:space="preserve"> </v>
      </c>
      <c r="X14" s="6" t="str">
        <f>IF(AND(B14="triple jump", OR(AND(E14='club records'!$F$11, F14&gt;='club records'!$G$11), AND(E14='club records'!$F$12, F14&gt;='club records'!$G$12), AND(E14='club records'!$F$13, F14&gt;='club records'!$G$13), AND(E14='club records'!$F$14, F14&gt;='club records'!$G$14), AND(E14='club records'!$F$15, F14&gt;='club records'!$G$15))), "CR", " ")</f>
        <v xml:space="preserve"> </v>
      </c>
      <c r="Y14" s="6" t="str">
        <f>IF(AND(B14="pole vault", OR(AND(E14='club records'!$F$16, F14&gt;='club records'!$G$16), AND(E14='club records'!$F$17, F14&gt;='club records'!$G$17), AND(E14='club records'!$F$18, F14&gt;='club records'!$G$18), AND(E14='club records'!$F$19, F14&gt;='club records'!$G$19), AND(E14='club records'!$F$20, F14&gt;='club records'!$G$20))), "CR", " ")</f>
        <v xml:space="preserve"> </v>
      </c>
      <c r="Z14" s="6" t="str">
        <f>IF(AND(B14="shot 3", E14='club records'!$F$36, F14&gt;='club records'!$G$36), "CR", " ")</f>
        <v xml:space="preserve"> </v>
      </c>
      <c r="AA14" s="6" t="str">
        <f>IF(AND(B14="shot 4", E14='club records'!$F$37, F14&gt;='club records'!$G$37), "CR", " ")</f>
        <v xml:space="preserve"> </v>
      </c>
      <c r="AB14" s="6" t="str">
        <f>IF(AND(B14="shot 5", E14='club records'!$F$38, F14&gt;='club records'!$G$38), "CR", " ")</f>
        <v xml:space="preserve"> </v>
      </c>
      <c r="AC14" s="6" t="str">
        <f>IF(AND(B14="shot 6", E14='club records'!$F$39, F14&gt;='club records'!$G$39), "CR", " ")</f>
        <v xml:space="preserve"> </v>
      </c>
      <c r="AD14" s="6" t="str">
        <f>IF(AND(B14="shot 7.26", E14='club records'!$F$40, F14&gt;='club records'!$G$40), "CR", " ")</f>
        <v xml:space="preserve"> </v>
      </c>
      <c r="AE14" s="6" t="str">
        <f>IF(AND(B14="60H",OR(AND(E14='club records'!$J$1,F14&lt;='club records'!$K$1),AND(E14='club records'!$J$2,F14&lt;='club records'!$K$2),AND(E14='club records'!$J$3,F14&lt;='club records'!$K$3),AND(E14='club records'!$J$4,F14&lt;='club records'!$K$4),AND(E14='club records'!$J$5,F14&lt;='club records'!$K$5))),"CR"," ")</f>
        <v xml:space="preserve"> </v>
      </c>
      <c r="AF14" s="7" t="str">
        <f>IF(AND(B14="4x200", OR(AND(E14='club records'!$N$6, F14&lt;='club records'!$O$6), AND(E14='club records'!$N$7, F14&lt;='club records'!$O$7), AND(E14='club records'!$N$8, F14&lt;='club records'!$O$8), AND(E14='club records'!$N$9, F14&lt;='club records'!$O$9), AND(E14='club records'!$N$10, F14&lt;='club records'!$O$10))), "CR", " ")</f>
        <v xml:space="preserve"> </v>
      </c>
      <c r="AG14" s="7" t="str">
        <f>IF(AND(B14="4x300", AND(E14='club records'!$N$11, F14&lt;='club records'!$O$11)), "CR", " ")</f>
        <v xml:space="preserve"> </v>
      </c>
      <c r="AH14" s="7" t="str">
        <f>IF(AND(B14="4x400", OR(AND(E14='club records'!$N$12, F14&lt;='club records'!$O$12), AND(E14='club records'!$N$13, F14&lt;='club records'!$O$13), AND(E14='club records'!$N$14, F14&lt;='club records'!$O$14), AND(E14='club records'!$N$15, F14&lt;='club records'!$O$15))), "CR", " ")</f>
        <v xml:space="preserve"> </v>
      </c>
      <c r="AI14" s="7" t="str">
        <f>IF(AND(B14="pentathlon", OR(AND(E14='club records'!$N$21, F14&gt;='club records'!$O$21), AND(E14='club records'!$N$22, F14&gt;='club records'!$O$22),AND(E14='club records'!$N$23, F14&gt;='club records'!$O$23),AND(E14='club records'!$N$24, F14&gt;='club records'!$O$24))), "CR", " ")</f>
        <v xml:space="preserve"> </v>
      </c>
      <c r="AJ14" s="7" t="str">
        <f>IF(AND(B14="heptathlon", OR(AND(E14='club records'!$N$26, F14&gt;='club records'!$O$26), AND(E14='club records'!$N$27, F14&gt;='club records'!$O$27))), "CR", " ")</f>
        <v xml:space="preserve"> </v>
      </c>
    </row>
    <row r="15" spans="1:37" ht="15.75" customHeight="1" x14ac:dyDescent="0.35">
      <c r="A15" s="1" t="str">
        <f>E15</f>
        <v>U20</v>
      </c>
      <c r="B15" s="2">
        <v>60</v>
      </c>
      <c r="C15" s="1" t="s">
        <v>31</v>
      </c>
      <c r="D15" s="1" t="s">
        <v>146</v>
      </c>
      <c r="E15" s="9" t="s">
        <v>10</v>
      </c>
      <c r="F15" s="11">
        <v>7.75</v>
      </c>
      <c r="G15" s="15">
        <v>43867</v>
      </c>
      <c r="H15" s="1" t="s">
        <v>175</v>
      </c>
      <c r="I15" s="1" t="s">
        <v>233</v>
      </c>
      <c r="J15" s="7" t="str">
        <f>IF(OR(K15="CR", L15="CR", M15="CR", N15="CR", O15="CR", P15="CR", Q15="CR", R15="CR", S15="CR", T15="CR",U15="CR", V15="CR", W15="CR", X15="CR", Y15="CR", Z15="CR", AA15="CR", AB15="CR", AC15="CR", AD15="CR", AE15="CR", AF15="CR", AG15="CR", AH15="CR", AI15="CR", AJ15="CR"), "***CLUB RECORD***", "")</f>
        <v/>
      </c>
      <c r="K15" s="7" t="str">
        <f>IF(AND(B15=60, OR(AND(E15='club records'!$B$6, F15&lt;='club records'!$C$6), AND(E15='club records'!$B$7, F15&lt;='club records'!$C$7), AND(E15='club records'!$B$8, F15&lt;='club records'!$C$8), AND(E15='club records'!$B$9, F15&lt;='club records'!$C$9), AND(E15='club records'!$B$10, F15&lt;='club records'!$C$10))), "CR", " ")</f>
        <v xml:space="preserve"> </v>
      </c>
      <c r="L15" s="7" t="str">
        <f>IF(AND(B15=200, OR(AND(E15='club records'!$B$11, F15&lt;='club records'!$C$11), AND(E15='club records'!$B$12, F15&lt;='club records'!$C$12), AND(E15='club records'!$B$13, F15&lt;='club records'!$C$13), AND(E15='club records'!$B$14, F15&lt;='club records'!$C$14), AND(E15='club records'!$B$15, F15&lt;='club records'!$C$15))), "CR", " ")</f>
        <v xml:space="preserve"> </v>
      </c>
      <c r="M15" s="7" t="str">
        <f>IF(AND(B15=300, OR(AND(E15='club records'!$B$5, F15&lt;='club records'!$C$5), AND(E15='club records'!$B$16, F15&lt;='club records'!$C$16), AND(E15='club records'!$B$17, F15&lt;='club records'!$C$17))), "CR", " ")</f>
        <v xml:space="preserve"> </v>
      </c>
      <c r="N15" s="7" t="str">
        <f>IF(AND(B15=400, OR(AND(E15='club records'!$B$18, F15&lt;='club records'!$C$18), AND(E15='club records'!$B$19, F15&lt;='club records'!$C$19), AND(E15='club records'!$B$20, F15&lt;='club records'!$C$20), AND(E15='club records'!$B$21, F15&lt;='club records'!$C$21))), "CR", " ")</f>
        <v xml:space="preserve"> </v>
      </c>
      <c r="O15" s="7" t="str">
        <f>IF(AND(B15=800, OR(AND(E15='club records'!$B$22, F15&lt;='club records'!$C$22), AND(E15='club records'!$B$23, F15&lt;='club records'!$C$23), AND(E15='club records'!$B$24, F15&lt;='club records'!$C$24), AND(E15='club records'!$B$25, F15&lt;='club records'!$C$25), AND(E15='club records'!$B$26, F15&lt;='club records'!$C$26))), "CR", " ")</f>
        <v xml:space="preserve"> </v>
      </c>
      <c r="P15" s="7" t="str">
        <f>IF(AND(B15=1000, OR(AND(E15='club records'!$B$27, F15&lt;='club records'!$C$27), AND(E15='club records'!$B$28, F15&lt;='club records'!$C$28))), "CR", " ")</f>
        <v xml:space="preserve"> </v>
      </c>
      <c r="Q15" s="7" t="str">
        <f>IF(AND(B15=1500, OR(AND(E15='club records'!$B$29, F15&lt;='club records'!$C$29), AND(E15='club records'!$B$30, F15&lt;='club records'!$C$30), AND(E15='club records'!$B$31, F15&lt;='club records'!$C$31), AND(E15='club records'!$B$32, F15&lt;='club records'!$C$32), AND(E15='club records'!$B$33, F15&lt;='club records'!$C$33))), "CR", " ")</f>
        <v xml:space="preserve"> </v>
      </c>
      <c r="R15" s="7" t="str">
        <f>IF(AND(B15="1600 (Mile)",OR(AND(E15='club records'!$B$34,F15&lt;='club records'!$C$34),AND(E15='club records'!$B$35,F15&lt;='club records'!$C$35),AND(E15='club records'!$B$36,F15&lt;='club records'!$C$36),AND(E15='club records'!$B$37,F15&lt;='club records'!$C$37))),"CR"," ")</f>
        <v xml:space="preserve"> </v>
      </c>
      <c r="S15" s="7" t="str">
        <f>IF(AND(B15=3000, OR(AND(E15='club records'!$B$38, F15&lt;='club records'!$C$38), AND(E15='club records'!$B$39, F15&lt;='club records'!$C$39), AND(E15='club records'!$B$40, F15&lt;='club records'!$C$40), AND(E15='club records'!$B$41, F15&lt;='club records'!$C$41))), "CR", " ")</f>
        <v xml:space="preserve"> </v>
      </c>
      <c r="T15" s="7" t="str">
        <f>IF(AND(B15=5000, OR(AND(E15='club records'!$B$42, F15&lt;='club records'!$C$42), AND(E15='club records'!$B$43, F15&lt;='club records'!$C$43))), "CR", " ")</f>
        <v xml:space="preserve"> </v>
      </c>
      <c r="U15" s="6" t="str">
        <f>IF(AND(B15=10000, OR(AND(E15='club records'!$B$44, F15&lt;='club records'!$C$44), AND(E15='club records'!$B$45, F15&lt;='club records'!$C$45))), "CR", " ")</f>
        <v xml:space="preserve"> </v>
      </c>
      <c r="V15" s="6" t="str">
        <f>IF(AND(B15="high jump", OR(AND(E15='club records'!$F$1, F15&gt;='club records'!$G$1), AND(E15='club records'!$F$2, F15&gt;='club records'!$G$2), AND(E15='club records'!$F$3, F15&gt;='club records'!$G$3), AND(E15='club records'!$F$4, F15&gt;='club records'!$G$4), AND(E15='club records'!$F$5, F15&gt;='club records'!$G$5))), "CR", " ")</f>
        <v xml:space="preserve"> </v>
      </c>
      <c r="W15" s="6" t="str">
        <f>IF(AND(B15="long jump", OR(AND(E15='club records'!$F$6, F15&gt;='club records'!$G$6), AND(E15='club records'!$F$7, F15&gt;='club records'!$G$7), AND(E15='club records'!$F$8, F15&gt;='club records'!$G$8), AND(E15='club records'!$F$9, F15&gt;='club records'!$G$9), AND(E15='club records'!$F$10, F15&gt;='club records'!$G$10))), "CR", " ")</f>
        <v xml:space="preserve"> </v>
      </c>
      <c r="X15" s="6" t="str">
        <f>IF(AND(B15="triple jump", OR(AND(E15='club records'!$F$11, F15&gt;='club records'!$G$11), AND(E15='club records'!$F$12, F15&gt;='club records'!$G$12), AND(E15='club records'!$F$13, F15&gt;='club records'!$G$13), AND(E15='club records'!$F$14, F15&gt;='club records'!$G$14), AND(E15='club records'!$F$15, F15&gt;='club records'!$G$15))), "CR", " ")</f>
        <v xml:space="preserve"> </v>
      </c>
      <c r="Y15" s="6" t="str">
        <f>IF(AND(B15="pole vault", OR(AND(E15='club records'!$F$16, F15&gt;='club records'!$G$16), AND(E15='club records'!$F$17, F15&gt;='club records'!$G$17), AND(E15='club records'!$F$18, F15&gt;='club records'!$G$18), AND(E15='club records'!$F$19, F15&gt;='club records'!$G$19), AND(E15='club records'!$F$20, F15&gt;='club records'!$G$20))), "CR", " ")</f>
        <v xml:space="preserve"> </v>
      </c>
      <c r="Z15" s="6" t="str">
        <f>IF(AND(B15="shot 3", E15='club records'!$F$36, F15&gt;='club records'!$G$36), "CR", " ")</f>
        <v xml:space="preserve"> </v>
      </c>
      <c r="AA15" s="6" t="str">
        <f>IF(AND(B15="shot 4", E15='club records'!$F$37, F15&gt;='club records'!$G$37), "CR", " ")</f>
        <v xml:space="preserve"> </v>
      </c>
      <c r="AB15" s="6" t="str">
        <f>IF(AND(B15="shot 5", E15='club records'!$F$38, F15&gt;='club records'!$G$38), "CR", " ")</f>
        <v xml:space="preserve"> </v>
      </c>
      <c r="AC15" s="6" t="str">
        <f>IF(AND(B15="shot 6", E15='club records'!$F$39, F15&gt;='club records'!$G$39), "CR", " ")</f>
        <v xml:space="preserve"> </v>
      </c>
      <c r="AD15" s="6" t="str">
        <f>IF(AND(B15="shot 7.26", E15='club records'!$F$40, F15&gt;='club records'!$G$40), "CR", " ")</f>
        <v xml:space="preserve"> </v>
      </c>
      <c r="AE15" s="6" t="str">
        <f>IF(AND(B15="60H",OR(AND(E15='club records'!$J$1,F15&lt;='club records'!$K$1),AND(E15='club records'!$J$2,F15&lt;='club records'!$K$2),AND(E15='club records'!$J$3,F15&lt;='club records'!$K$3),AND(E15='club records'!$J$4,F15&lt;='club records'!$K$4),AND(E15='club records'!$J$5,F15&lt;='club records'!$K$5))),"CR"," ")</f>
        <v xml:space="preserve"> </v>
      </c>
      <c r="AF15" s="7" t="str">
        <f>IF(AND(B15="4x200", OR(AND(E15='club records'!$N$6, F15&lt;='club records'!$O$6), AND(E15='club records'!$N$7, F15&lt;='club records'!$O$7), AND(E15='club records'!$N$8, F15&lt;='club records'!$O$8), AND(E15='club records'!$N$9, F15&lt;='club records'!$O$9), AND(E15='club records'!$N$10, F15&lt;='club records'!$O$10))), "CR", " ")</f>
        <v xml:space="preserve"> </v>
      </c>
      <c r="AG15" s="7" t="str">
        <f>IF(AND(B15="4x300", AND(E15='club records'!$N$11, F15&lt;='club records'!$O$11)), "CR", " ")</f>
        <v xml:space="preserve"> </v>
      </c>
      <c r="AH15" s="7" t="str">
        <f>IF(AND(B15="4x400", OR(AND(E15='club records'!$N$12, F15&lt;='club records'!$O$12), AND(E15='club records'!$N$13, F15&lt;='club records'!$O$13), AND(E15='club records'!$N$14, F15&lt;='club records'!$O$14), AND(E15='club records'!$N$15, F15&lt;='club records'!$O$15))), "CR", " ")</f>
        <v xml:space="preserve"> </v>
      </c>
      <c r="AI15" s="7" t="str">
        <f>IF(AND(B15="pentathlon", OR(AND(E15='club records'!$N$21, F15&gt;='club records'!$O$21), AND(E15='club records'!$N$22, F15&gt;='club records'!$O$22),AND(E15='club records'!$N$23, F15&gt;='club records'!$O$23),AND(E15='club records'!$N$24, F15&gt;='club records'!$O$24))), "CR", " ")</f>
        <v xml:space="preserve"> </v>
      </c>
      <c r="AJ15" s="7" t="str">
        <f>IF(AND(B15="heptathlon", OR(AND(E15='club records'!$N$26, F15&gt;='club records'!$O$26), AND(E15='club records'!$N$27, F15&gt;='club records'!$O$27))), "CR", " ")</f>
        <v xml:space="preserve"> </v>
      </c>
    </row>
    <row r="16" spans="1:37" ht="15.75" customHeight="1" x14ac:dyDescent="0.35">
      <c r="A16" s="1" t="str">
        <f>E16</f>
        <v>U17</v>
      </c>
      <c r="B16" s="2">
        <v>60</v>
      </c>
      <c r="C16" s="1" t="s">
        <v>0</v>
      </c>
      <c r="D16" s="1" t="s">
        <v>14</v>
      </c>
      <c r="E16" s="9" t="s">
        <v>12</v>
      </c>
      <c r="F16" s="11">
        <v>7.76</v>
      </c>
      <c r="G16" s="14">
        <v>43848</v>
      </c>
      <c r="H16" s="1" t="s">
        <v>175</v>
      </c>
      <c r="I16" s="1" t="s">
        <v>209</v>
      </c>
      <c r="J16" s="7" t="str">
        <f>IF(OR(K16="CR", L16="CR", M16="CR", N16="CR", O16="CR", P16="CR", Q16="CR", R16="CR", S16="CR", T16="CR",U16="CR", V16="CR", W16="CR", X16="CR", Y16="CR", Z16="CR", AA16="CR", AB16="CR", AC16="CR", AD16="CR", AE16="CR", AF16="CR", AG16="CR", AH16="CR", AI16="CR", AJ16="CR"), "***CLUB RECORD***", "")</f>
        <v/>
      </c>
      <c r="K16" s="7" t="str">
        <f>IF(AND(B16=60, OR(AND(E16='club records'!$B$6, F16&lt;='club records'!$C$6), AND(E16='club records'!$B$7, F16&lt;='club records'!$C$7), AND(E16='club records'!$B$8, F16&lt;='club records'!$C$8), AND(E16='club records'!$B$9, F16&lt;='club records'!$C$9), AND(E16='club records'!$B$10, F16&lt;='club records'!$C$10))), "CR", " ")</f>
        <v xml:space="preserve"> </v>
      </c>
      <c r="L16" s="7" t="str">
        <f>IF(AND(B16=200, OR(AND(E16='club records'!$B$11, F16&lt;='club records'!$C$11), AND(E16='club records'!$B$12, F16&lt;='club records'!$C$12), AND(E16='club records'!$B$13, F16&lt;='club records'!$C$13), AND(E16='club records'!$B$14, F16&lt;='club records'!$C$14), AND(E16='club records'!$B$15, F16&lt;='club records'!$C$15))), "CR", " ")</f>
        <v xml:space="preserve"> </v>
      </c>
      <c r="M16" s="7" t="str">
        <f>IF(AND(B16=300, OR(AND(E16='club records'!$B$5, F16&lt;='club records'!$C$5), AND(E16='club records'!$B$16, F16&lt;='club records'!$C$16), AND(E16='club records'!$B$17, F16&lt;='club records'!$C$17))), "CR", " ")</f>
        <v xml:space="preserve"> </v>
      </c>
      <c r="N16" s="7" t="str">
        <f>IF(AND(B16=400, OR(AND(E16='club records'!$B$18, F16&lt;='club records'!$C$18), AND(E16='club records'!$B$19, F16&lt;='club records'!$C$19), AND(E16='club records'!$B$20, F16&lt;='club records'!$C$20), AND(E16='club records'!$B$21, F16&lt;='club records'!$C$21))), "CR", " ")</f>
        <v xml:space="preserve"> </v>
      </c>
      <c r="O16" s="7" t="str">
        <f>IF(AND(B16=800, OR(AND(E16='club records'!$B$22, F16&lt;='club records'!$C$22), AND(E16='club records'!$B$23, F16&lt;='club records'!$C$23), AND(E16='club records'!$B$24, F16&lt;='club records'!$C$24), AND(E16='club records'!$B$25, F16&lt;='club records'!$C$25), AND(E16='club records'!$B$26, F16&lt;='club records'!$C$26))), "CR", " ")</f>
        <v xml:space="preserve"> </v>
      </c>
      <c r="P16" s="7" t="str">
        <f>IF(AND(B16=1000, OR(AND(E16='club records'!$B$27, F16&lt;='club records'!$C$27), AND(E16='club records'!$B$28, F16&lt;='club records'!$C$28))), "CR", " ")</f>
        <v xml:space="preserve"> </v>
      </c>
      <c r="Q16" s="7" t="str">
        <f>IF(AND(B16=1500, OR(AND(E16='club records'!$B$29, F16&lt;='club records'!$C$29), AND(E16='club records'!$B$30, F16&lt;='club records'!$C$30), AND(E16='club records'!$B$31, F16&lt;='club records'!$C$31), AND(E16='club records'!$B$32, F16&lt;='club records'!$C$32), AND(E16='club records'!$B$33, F16&lt;='club records'!$C$33))), "CR", " ")</f>
        <v xml:space="preserve"> </v>
      </c>
      <c r="R16" s="7" t="str">
        <f>IF(AND(B16="1600 (Mile)",OR(AND(E16='club records'!$B$34,F16&lt;='club records'!$C$34),AND(E16='club records'!$B$35,F16&lt;='club records'!$C$35),AND(E16='club records'!$B$36,F16&lt;='club records'!$C$36),AND(E16='club records'!$B$37,F16&lt;='club records'!$C$37))),"CR"," ")</f>
        <v xml:space="preserve"> </v>
      </c>
      <c r="S16" s="7" t="str">
        <f>IF(AND(B16=3000, OR(AND(E16='club records'!$B$38, F16&lt;='club records'!$C$38), AND(E16='club records'!$B$39, F16&lt;='club records'!$C$39), AND(E16='club records'!$B$40, F16&lt;='club records'!$C$40), AND(E16='club records'!$B$41, F16&lt;='club records'!$C$41))), "CR", " ")</f>
        <v xml:space="preserve"> </v>
      </c>
      <c r="T16" s="7" t="str">
        <f>IF(AND(B16=5000, OR(AND(E16='club records'!$B$42, F16&lt;='club records'!$C$42), AND(E16='club records'!$B$43, F16&lt;='club records'!$C$43))), "CR", " ")</f>
        <v xml:space="preserve"> </v>
      </c>
      <c r="U16" s="6" t="str">
        <f>IF(AND(B16=10000, OR(AND(E16='club records'!$B$44, F16&lt;='club records'!$C$44), AND(E16='club records'!$B$45, F16&lt;='club records'!$C$45))), "CR", " ")</f>
        <v xml:space="preserve"> </v>
      </c>
      <c r="V16" s="6" t="str">
        <f>IF(AND(B16="high jump", OR(AND(E16='club records'!$F$1, F16&gt;='club records'!$G$1), AND(E16='club records'!$F$2, F16&gt;='club records'!$G$2), AND(E16='club records'!$F$3, F16&gt;='club records'!$G$3), AND(E16='club records'!$F$4, F16&gt;='club records'!$G$4), AND(E16='club records'!$F$5, F16&gt;='club records'!$G$5))), "CR", " ")</f>
        <v xml:space="preserve"> </v>
      </c>
      <c r="W16" s="6" t="str">
        <f>IF(AND(B16="long jump", OR(AND(E16='club records'!$F$6, F16&gt;='club records'!$G$6), AND(E16='club records'!$F$7, F16&gt;='club records'!$G$7), AND(E16='club records'!$F$8, F16&gt;='club records'!$G$8), AND(E16='club records'!$F$9, F16&gt;='club records'!$G$9), AND(E16='club records'!$F$10, F16&gt;='club records'!$G$10))), "CR", " ")</f>
        <v xml:space="preserve"> </v>
      </c>
      <c r="X16" s="6" t="str">
        <f>IF(AND(B16="triple jump", OR(AND(E16='club records'!$F$11, F16&gt;='club records'!$G$11), AND(E16='club records'!$F$12, F16&gt;='club records'!$G$12), AND(E16='club records'!$F$13, F16&gt;='club records'!$G$13), AND(E16='club records'!$F$14, F16&gt;='club records'!$G$14), AND(E16='club records'!$F$15, F16&gt;='club records'!$G$15))), "CR", " ")</f>
        <v xml:space="preserve"> </v>
      </c>
      <c r="Y16" s="6" t="str">
        <f>IF(AND(B16="pole vault", OR(AND(E16='club records'!$F$16, F16&gt;='club records'!$G$16), AND(E16='club records'!$F$17, F16&gt;='club records'!$G$17), AND(E16='club records'!$F$18, F16&gt;='club records'!$G$18), AND(E16='club records'!$F$19, F16&gt;='club records'!$G$19), AND(E16='club records'!$F$20, F16&gt;='club records'!$G$20))), "CR", " ")</f>
        <v xml:space="preserve"> </v>
      </c>
      <c r="Z16" s="6" t="str">
        <f>IF(AND(B16="shot 3", E16='club records'!$F$36, F16&gt;='club records'!$G$36), "CR", " ")</f>
        <v xml:space="preserve"> </v>
      </c>
      <c r="AA16" s="6" t="str">
        <f>IF(AND(B16="shot 4", E16='club records'!$F$37, F16&gt;='club records'!$G$37), "CR", " ")</f>
        <v xml:space="preserve"> </v>
      </c>
      <c r="AB16" s="6" t="str">
        <f>IF(AND(B16="shot 5", E16='club records'!$F$38, F16&gt;='club records'!$G$38), "CR", " ")</f>
        <v xml:space="preserve"> </v>
      </c>
      <c r="AC16" s="6" t="str">
        <f>IF(AND(B16="shot 6", E16='club records'!$F$39, F16&gt;='club records'!$G$39), "CR", " ")</f>
        <v xml:space="preserve"> </v>
      </c>
      <c r="AD16" s="6" t="str">
        <f>IF(AND(B16="shot 7.26", E16='club records'!$F$40, F16&gt;='club records'!$G$40), "CR", " ")</f>
        <v xml:space="preserve"> </v>
      </c>
      <c r="AE16" s="6" t="str">
        <f>IF(AND(B16="60H",OR(AND(E16='club records'!$J$1,F16&lt;='club records'!$K$1),AND(E16='club records'!$J$2,F16&lt;='club records'!$K$2),AND(E16='club records'!$J$3,F16&lt;='club records'!$K$3),AND(E16='club records'!$J$4,F16&lt;='club records'!$K$4),AND(E16='club records'!$J$5,F16&lt;='club records'!$K$5))),"CR"," ")</f>
        <v xml:space="preserve"> </v>
      </c>
      <c r="AF16" s="7" t="str">
        <f>IF(AND(B16="4x200", OR(AND(E16='club records'!$N$6, F16&lt;='club records'!$O$6), AND(E16='club records'!$N$7, F16&lt;='club records'!$O$7), AND(E16='club records'!$N$8, F16&lt;='club records'!$O$8), AND(E16='club records'!$N$9, F16&lt;='club records'!$O$9), AND(E16='club records'!$N$10, F16&lt;='club records'!$O$10))), "CR", " ")</f>
        <v xml:space="preserve"> </v>
      </c>
      <c r="AG16" s="7" t="str">
        <f>IF(AND(B16="4x300", AND(E16='club records'!$N$11, F16&lt;='club records'!$O$11)), "CR", " ")</f>
        <v xml:space="preserve"> </v>
      </c>
      <c r="AH16" s="7" t="str">
        <f>IF(AND(B16="4x400", OR(AND(E16='club records'!$N$12, F16&lt;='club records'!$O$12), AND(E16='club records'!$N$13, F16&lt;='club records'!$O$13), AND(E16='club records'!$N$14, F16&lt;='club records'!$O$14), AND(E16='club records'!$N$15, F16&lt;='club records'!$O$15))), "CR", " ")</f>
        <v xml:space="preserve"> </v>
      </c>
      <c r="AI16" s="7" t="str">
        <f>IF(AND(B16="pentathlon", OR(AND(E16='club records'!$N$21, F16&gt;='club records'!$O$21), AND(E16='club records'!$N$22, F16&gt;='club records'!$O$22),AND(E16='club records'!$N$23, F16&gt;='club records'!$O$23),AND(E16='club records'!$N$24, F16&gt;='club records'!$O$24))), "CR", " ")</f>
        <v xml:space="preserve"> </v>
      </c>
      <c r="AJ16" s="7" t="str">
        <f>IF(AND(B16="heptathlon", OR(AND(E16='club records'!$N$26, F16&gt;='club records'!$O$26), AND(E16='club records'!$N$27, F16&gt;='club records'!$O$27))), "CR", " ")</f>
        <v xml:space="preserve"> </v>
      </c>
    </row>
    <row r="17" spans="1:36" ht="15.75" customHeight="1" x14ac:dyDescent="0.35">
      <c r="A17" s="1" t="s">
        <v>10</v>
      </c>
      <c r="B17" s="2">
        <v>60</v>
      </c>
      <c r="C17" s="1" t="s">
        <v>149</v>
      </c>
      <c r="D17" s="1" t="s">
        <v>145</v>
      </c>
      <c r="E17" s="9" t="s">
        <v>12</v>
      </c>
      <c r="F17" s="11">
        <v>7.91</v>
      </c>
      <c r="G17" s="14">
        <v>43842</v>
      </c>
      <c r="H17" s="1" t="s">
        <v>175</v>
      </c>
      <c r="I17" s="1" t="s">
        <v>217</v>
      </c>
      <c r="J17" s="7" t="str">
        <f>IF(OR(K17="CR", L17="CR", M17="CR", N17="CR", O17="CR", P17="CR", Q17="CR", R17="CR", S17="CR", T17="CR",U17="CR", V17="CR", W17="CR", X17="CR", Y17="CR", Z17="CR", AA17="CR", AB17="CR", AC17="CR", AD17="CR", AE17="CR", AF17="CR", AG17="CR", AH17="CR", AI17="CR", AJ17="CR"), "***CLUB RECORD***", "")</f>
        <v/>
      </c>
      <c r="K17" s="7" t="str">
        <f>IF(AND(B17=60, OR(AND(E17='club records'!$B$6, F17&lt;='club records'!$C$6), AND(E17='club records'!$B$7, F17&lt;='club records'!$C$7), AND(E17='club records'!$B$8, F17&lt;='club records'!$C$8), AND(E17='club records'!$B$9, F17&lt;='club records'!$C$9), AND(E17='club records'!$B$10, F17&lt;='club records'!$C$10))), "CR", " ")</f>
        <v xml:space="preserve"> </v>
      </c>
      <c r="L17" s="7" t="str">
        <f>IF(AND(B17=200, OR(AND(E17='club records'!$B$11, F17&lt;='club records'!$C$11), AND(E17='club records'!$B$12, F17&lt;='club records'!$C$12), AND(E17='club records'!$B$13, F17&lt;='club records'!$C$13), AND(E17='club records'!$B$14, F17&lt;='club records'!$C$14), AND(E17='club records'!$B$15, F17&lt;='club records'!$C$15))), "CR", " ")</f>
        <v xml:space="preserve"> </v>
      </c>
      <c r="M17" s="7" t="str">
        <f>IF(AND(B17=300, OR(AND(E17='club records'!$B$5, F17&lt;='club records'!$C$5), AND(E17='club records'!$B$16, F17&lt;='club records'!$C$16), AND(E17='club records'!$B$17, F17&lt;='club records'!$C$17))), "CR", " ")</f>
        <v xml:space="preserve"> </v>
      </c>
      <c r="N17" s="7" t="str">
        <f>IF(AND(B17=400, OR(AND(E17='club records'!$B$18, F17&lt;='club records'!$C$18), AND(E17='club records'!$B$19, F17&lt;='club records'!$C$19), AND(E17='club records'!$B$20, F17&lt;='club records'!$C$20), AND(E17='club records'!$B$21, F17&lt;='club records'!$C$21))), "CR", " ")</f>
        <v xml:space="preserve"> </v>
      </c>
      <c r="O17" s="7" t="str">
        <f>IF(AND(B17=800, OR(AND(E17='club records'!$B$22, F17&lt;='club records'!$C$22), AND(E17='club records'!$B$23, F17&lt;='club records'!$C$23), AND(E17='club records'!$B$24, F17&lt;='club records'!$C$24), AND(E17='club records'!$B$25, F17&lt;='club records'!$C$25), AND(E17='club records'!$B$26, F17&lt;='club records'!$C$26))), "CR", " ")</f>
        <v xml:space="preserve"> </v>
      </c>
      <c r="P17" s="7" t="str">
        <f>IF(AND(B17=1000, OR(AND(E17='club records'!$B$27, F17&lt;='club records'!$C$27), AND(E17='club records'!$B$28, F17&lt;='club records'!$C$28))), "CR", " ")</f>
        <v xml:space="preserve"> </v>
      </c>
      <c r="Q17" s="7" t="str">
        <f>IF(AND(B17=1500, OR(AND(E17='club records'!$B$29, F17&lt;='club records'!$C$29), AND(E17='club records'!$B$30, F17&lt;='club records'!$C$30), AND(E17='club records'!$B$31, F17&lt;='club records'!$C$31), AND(E17='club records'!$B$32, F17&lt;='club records'!$C$32), AND(E17='club records'!$B$33, F17&lt;='club records'!$C$33))), "CR", " ")</f>
        <v xml:space="preserve"> </v>
      </c>
      <c r="R17" s="7" t="str">
        <f>IF(AND(B17="1600 (Mile)",OR(AND(E17='club records'!$B$34,F17&lt;='club records'!$C$34),AND(E17='club records'!$B$35,F17&lt;='club records'!$C$35),AND(E17='club records'!$B$36,F17&lt;='club records'!$C$36),AND(E17='club records'!$B$37,F17&lt;='club records'!$C$37))),"CR"," ")</f>
        <v xml:space="preserve"> </v>
      </c>
      <c r="S17" s="7" t="str">
        <f>IF(AND(B17=3000, OR(AND(E17='club records'!$B$38, F17&lt;='club records'!$C$38), AND(E17='club records'!$B$39, F17&lt;='club records'!$C$39), AND(E17='club records'!$B$40, F17&lt;='club records'!$C$40), AND(E17='club records'!$B$41, F17&lt;='club records'!$C$41))), "CR", " ")</f>
        <v xml:space="preserve"> </v>
      </c>
      <c r="T17" s="7" t="str">
        <f>IF(AND(B17=5000, OR(AND(E17='club records'!$B$42, F17&lt;='club records'!$C$42), AND(E17='club records'!$B$43, F17&lt;='club records'!$C$43))), "CR", " ")</f>
        <v xml:space="preserve"> </v>
      </c>
      <c r="U17" s="6" t="str">
        <f>IF(AND(B17=10000, OR(AND(E17='club records'!$B$44, F17&lt;='club records'!$C$44), AND(E17='club records'!$B$45, F17&lt;='club records'!$C$45))), "CR", " ")</f>
        <v xml:space="preserve"> </v>
      </c>
      <c r="V17" s="6" t="str">
        <f>IF(AND(B17="high jump", OR(AND(E17='club records'!$F$1, F17&gt;='club records'!$G$1), AND(E17='club records'!$F$2, F17&gt;='club records'!$G$2), AND(E17='club records'!$F$3, F17&gt;='club records'!$G$3), AND(E17='club records'!$F$4, F17&gt;='club records'!$G$4), AND(E17='club records'!$F$5, F17&gt;='club records'!$G$5))), "CR", " ")</f>
        <v xml:space="preserve"> </v>
      </c>
      <c r="W17" s="6" t="str">
        <f>IF(AND(B17="long jump", OR(AND(E17='club records'!$F$6, F17&gt;='club records'!$G$6), AND(E17='club records'!$F$7, F17&gt;='club records'!$G$7), AND(E17='club records'!$F$8, F17&gt;='club records'!$G$8), AND(E17='club records'!$F$9, F17&gt;='club records'!$G$9), AND(E17='club records'!$F$10, F17&gt;='club records'!$G$10))), "CR", " ")</f>
        <v xml:space="preserve"> </v>
      </c>
      <c r="X17" s="6" t="str">
        <f>IF(AND(B17="triple jump", OR(AND(E17='club records'!$F$11, F17&gt;='club records'!$G$11), AND(E17='club records'!$F$12, F17&gt;='club records'!$G$12), AND(E17='club records'!$F$13, F17&gt;='club records'!$G$13), AND(E17='club records'!$F$14, F17&gt;='club records'!$G$14), AND(E17='club records'!$F$15, F17&gt;='club records'!$G$15))), "CR", " ")</f>
        <v xml:space="preserve"> </v>
      </c>
      <c r="Y17" s="6" t="str">
        <f>IF(AND(B17="pole vault", OR(AND(E17='club records'!$F$16, F17&gt;='club records'!$G$16), AND(E17='club records'!$F$17, F17&gt;='club records'!$G$17), AND(E17='club records'!$F$18, F17&gt;='club records'!$G$18), AND(E17='club records'!$F$19, F17&gt;='club records'!$G$19), AND(E17='club records'!$F$20, F17&gt;='club records'!$G$20))), "CR", " ")</f>
        <v xml:space="preserve"> </v>
      </c>
      <c r="Z17" s="6" t="str">
        <f>IF(AND(B17="shot 3", E17='club records'!$F$36, F17&gt;='club records'!$G$36), "CR", " ")</f>
        <v xml:space="preserve"> </v>
      </c>
      <c r="AA17" s="6" t="str">
        <f>IF(AND(B17="shot 4", E17='club records'!$F$37, F17&gt;='club records'!$G$37), "CR", " ")</f>
        <v xml:space="preserve"> </v>
      </c>
      <c r="AB17" s="6" t="str">
        <f>IF(AND(B17="shot 5", E17='club records'!$F$38, F17&gt;='club records'!$G$38), "CR", " ")</f>
        <v xml:space="preserve"> </v>
      </c>
      <c r="AC17" s="6" t="str">
        <f>IF(AND(B17="shot 6", E17='club records'!$F$39, F17&gt;='club records'!$G$39), "CR", " ")</f>
        <v xml:space="preserve"> </v>
      </c>
      <c r="AD17" s="6" t="str">
        <f>IF(AND(B17="shot 7.26", E17='club records'!$F$40, F17&gt;='club records'!$G$40), "CR", " ")</f>
        <v xml:space="preserve"> </v>
      </c>
      <c r="AE17" s="6" t="str">
        <f>IF(AND(B17="60H",OR(AND(E17='club records'!$J$1,F17&lt;='club records'!$K$1),AND(E17='club records'!$J$2,F17&lt;='club records'!$K$2),AND(E17='club records'!$J$3,F17&lt;='club records'!$K$3),AND(E17='club records'!$J$4,F17&lt;='club records'!$K$4),AND(E17='club records'!$J$5,F17&lt;='club records'!$K$5))),"CR"," ")</f>
        <v xml:space="preserve"> </v>
      </c>
      <c r="AF17" s="7" t="str">
        <f>IF(AND(B17="4x200", OR(AND(E17='club records'!$N$6, F17&lt;='club records'!$O$6), AND(E17='club records'!$N$7, F17&lt;='club records'!$O$7), AND(E17='club records'!$N$8, F17&lt;='club records'!$O$8), AND(E17='club records'!$N$9, F17&lt;='club records'!$O$9), AND(E17='club records'!$N$10, F17&lt;='club records'!$O$10))), "CR", " ")</f>
        <v xml:space="preserve"> </v>
      </c>
      <c r="AG17" s="7" t="str">
        <f>IF(AND(B17="4x300", AND(E17='club records'!$N$11, F17&lt;='club records'!$O$11)), "CR", " ")</f>
        <v xml:space="preserve"> </v>
      </c>
      <c r="AH17" s="7" t="str">
        <f>IF(AND(B17="4x400", OR(AND(E17='club records'!$N$12, F17&lt;='club records'!$O$12), AND(E17='club records'!$N$13, F17&lt;='club records'!$O$13), AND(E17='club records'!$N$14, F17&lt;='club records'!$O$14), AND(E17='club records'!$N$15, F17&lt;='club records'!$O$15))), "CR", " ")</f>
        <v xml:space="preserve"> </v>
      </c>
      <c r="AI17" s="7" t="str">
        <f>IF(AND(B17="pentathlon", OR(AND(E17='club records'!$N$21, F17&gt;='club records'!$O$21), AND(E17='club records'!$N$22, F17&gt;='club records'!$O$22),AND(E17='club records'!$N$23, F17&gt;='club records'!$O$23),AND(E17='club records'!$N$24, F17&gt;='club records'!$O$24))), "CR", " ")</f>
        <v xml:space="preserve"> </v>
      </c>
      <c r="AJ17" s="7" t="str">
        <f>IF(AND(B17="heptathlon", OR(AND(E17='club records'!$N$26, F17&gt;='club records'!$O$26), AND(E17='club records'!$N$27, F17&gt;='club records'!$O$27))), "CR", " ")</f>
        <v xml:space="preserve"> </v>
      </c>
    </row>
    <row r="18" spans="1:36" ht="15.75" customHeight="1" x14ac:dyDescent="0.35">
      <c r="A18" s="1" t="str">
        <f>E18</f>
        <v>U15</v>
      </c>
      <c r="B18" s="2">
        <v>60</v>
      </c>
      <c r="C18" s="1" t="s">
        <v>161</v>
      </c>
      <c r="D18" s="1" t="s">
        <v>162</v>
      </c>
      <c r="E18" s="9" t="s">
        <v>9</v>
      </c>
      <c r="F18" s="11">
        <v>7.99</v>
      </c>
      <c r="G18" s="14">
        <v>43765</v>
      </c>
      <c r="H18" s="1" t="s">
        <v>175</v>
      </c>
      <c r="I18" s="1" t="s">
        <v>176</v>
      </c>
      <c r="J18" s="7" t="str">
        <f>IF(OR(K18="CR", L18="CR", M18="CR", N18="CR", O18="CR", P18="CR", Q18="CR", R18="CR", S18="CR", T18="CR",U18="CR", V18="CR", W18="CR", X18="CR", Y18="CR", Z18="CR", AA18="CR", AB18="CR", AC18="CR", AD18="CR", AE18="CR", AF18="CR", AG18="CR", AH18="CR", AI18="CR", AJ18="CR"), "***CLUB RECORD***", "")</f>
        <v/>
      </c>
      <c r="K18" s="7" t="str">
        <f>IF(AND(B18=60, OR(AND(E18='club records'!$B$6, F18&lt;='club records'!$C$6), AND(E18='club records'!$B$7, F18&lt;='club records'!$C$7), AND(E18='club records'!$B$8, F18&lt;='club records'!$C$8), AND(E18='club records'!$B$9, F18&lt;='club records'!$C$9), AND(E18='club records'!$B$10, F18&lt;='club records'!$C$10))), "CR", " ")</f>
        <v xml:space="preserve"> </v>
      </c>
      <c r="L18" s="7" t="str">
        <f>IF(AND(B18=200, OR(AND(E18='club records'!$B$11, F18&lt;='club records'!$C$11), AND(E18='club records'!$B$12, F18&lt;='club records'!$C$12), AND(E18='club records'!$B$13, F18&lt;='club records'!$C$13), AND(E18='club records'!$B$14, F18&lt;='club records'!$C$14), AND(E18='club records'!$B$15, F18&lt;='club records'!$C$15))), "CR", " ")</f>
        <v xml:space="preserve"> </v>
      </c>
      <c r="M18" s="7" t="str">
        <f>IF(AND(B18=300, OR(AND(E18='club records'!$B$5, F18&lt;='club records'!$C$5), AND(E18='club records'!$B$16, F18&lt;='club records'!$C$16), AND(E18='club records'!$B$17, F18&lt;='club records'!$C$17))), "CR", " ")</f>
        <v xml:space="preserve"> </v>
      </c>
      <c r="N18" s="7" t="str">
        <f>IF(AND(B18=400, OR(AND(E18='club records'!$B$18, F18&lt;='club records'!$C$18), AND(E18='club records'!$B$19, F18&lt;='club records'!$C$19), AND(E18='club records'!$B$20, F18&lt;='club records'!$C$20), AND(E18='club records'!$B$21, F18&lt;='club records'!$C$21))), "CR", " ")</f>
        <v xml:space="preserve"> </v>
      </c>
      <c r="O18" s="7" t="str">
        <f>IF(AND(B18=800, OR(AND(E18='club records'!$B$22, F18&lt;='club records'!$C$22), AND(E18='club records'!$B$23, F18&lt;='club records'!$C$23), AND(E18='club records'!$B$24, F18&lt;='club records'!$C$24), AND(E18='club records'!$B$25, F18&lt;='club records'!$C$25), AND(E18='club records'!$B$26, F18&lt;='club records'!$C$26))), "CR", " ")</f>
        <v xml:space="preserve"> </v>
      </c>
      <c r="P18" s="7" t="str">
        <f>IF(AND(B18=1000, OR(AND(E18='club records'!$B$27, F18&lt;='club records'!$C$27), AND(E18='club records'!$B$28, F18&lt;='club records'!$C$28))), "CR", " ")</f>
        <v xml:space="preserve"> </v>
      </c>
      <c r="Q18" s="7" t="str">
        <f>IF(AND(B18=1500, OR(AND(E18='club records'!$B$29, F18&lt;='club records'!$C$29), AND(E18='club records'!$B$30, F18&lt;='club records'!$C$30), AND(E18='club records'!$B$31, F18&lt;='club records'!$C$31), AND(E18='club records'!$B$32, F18&lt;='club records'!$C$32), AND(E18='club records'!$B$33, F18&lt;='club records'!$C$33))), "CR", " ")</f>
        <v xml:space="preserve"> </v>
      </c>
      <c r="R18" s="7" t="str">
        <f>IF(AND(B18="1600 (Mile)",OR(AND(E18='club records'!$B$34,F18&lt;='club records'!$C$34),AND(E18='club records'!$B$35,F18&lt;='club records'!$C$35),AND(E18='club records'!$B$36,F18&lt;='club records'!$C$36),AND(E18='club records'!$B$37,F18&lt;='club records'!$C$37))),"CR"," ")</f>
        <v xml:space="preserve"> </v>
      </c>
      <c r="S18" s="7" t="str">
        <f>IF(AND(B18=3000, OR(AND(E18='club records'!$B$38, F18&lt;='club records'!$C$38), AND(E18='club records'!$B$39, F18&lt;='club records'!$C$39), AND(E18='club records'!$B$40, F18&lt;='club records'!$C$40), AND(E18='club records'!$B$41, F18&lt;='club records'!$C$41))), "CR", " ")</f>
        <v xml:space="preserve"> </v>
      </c>
      <c r="T18" s="7" t="str">
        <f>IF(AND(B18=5000, OR(AND(E18='club records'!$B$42, F18&lt;='club records'!$C$42), AND(E18='club records'!$B$43, F18&lt;='club records'!$C$43))), "CR", " ")</f>
        <v xml:space="preserve"> </v>
      </c>
      <c r="U18" s="6" t="str">
        <f>IF(AND(B18=10000, OR(AND(E18='club records'!$B$44, F18&lt;='club records'!$C$44), AND(E18='club records'!$B$45, F18&lt;='club records'!$C$45))), "CR", " ")</f>
        <v xml:space="preserve"> </v>
      </c>
      <c r="V18" s="6" t="str">
        <f>IF(AND(B18="high jump", OR(AND(E18='club records'!$F$1, F18&gt;='club records'!$G$1), AND(E18='club records'!$F$2, F18&gt;='club records'!$G$2), AND(E18='club records'!$F$3, F18&gt;='club records'!$G$3), AND(E18='club records'!$F$4, F18&gt;='club records'!$G$4), AND(E18='club records'!$F$5, F18&gt;='club records'!$G$5))), "CR", " ")</f>
        <v xml:space="preserve"> </v>
      </c>
      <c r="W18" s="6" t="str">
        <f>IF(AND(B18="long jump", OR(AND(E18='club records'!$F$6, F18&gt;='club records'!$G$6), AND(E18='club records'!$F$7, F18&gt;='club records'!$G$7), AND(E18='club records'!$F$8, F18&gt;='club records'!$G$8), AND(E18='club records'!$F$9, F18&gt;='club records'!$G$9), AND(E18='club records'!$F$10, F18&gt;='club records'!$G$10))), "CR", " ")</f>
        <v xml:space="preserve"> </v>
      </c>
      <c r="X18" s="6" t="str">
        <f>IF(AND(B18="triple jump", OR(AND(E18='club records'!$F$11, F18&gt;='club records'!$G$11), AND(E18='club records'!$F$12, F18&gt;='club records'!$G$12), AND(E18='club records'!$F$13, F18&gt;='club records'!$G$13), AND(E18='club records'!$F$14, F18&gt;='club records'!$G$14), AND(E18='club records'!$F$15, F18&gt;='club records'!$G$15))), "CR", " ")</f>
        <v xml:space="preserve"> </v>
      </c>
      <c r="Y18" s="6" t="str">
        <f>IF(AND(B18="pole vault", OR(AND(E18='club records'!$F$16, F18&gt;='club records'!$G$16), AND(E18='club records'!$F$17, F18&gt;='club records'!$G$17), AND(E18='club records'!$F$18, F18&gt;='club records'!$G$18), AND(E18='club records'!$F$19, F18&gt;='club records'!$G$19), AND(E18='club records'!$F$20, F18&gt;='club records'!$G$20))), "CR", " ")</f>
        <v xml:space="preserve"> </v>
      </c>
      <c r="Z18" s="6" t="str">
        <f>IF(AND(B18="shot 3", E18='club records'!$F$36, F18&gt;='club records'!$G$36), "CR", " ")</f>
        <v xml:space="preserve"> </v>
      </c>
      <c r="AA18" s="6" t="str">
        <f>IF(AND(B18="shot 4", E18='club records'!$F$37, F18&gt;='club records'!$G$37), "CR", " ")</f>
        <v xml:space="preserve"> </v>
      </c>
      <c r="AB18" s="6" t="str">
        <f>IF(AND(B18="shot 5", E18='club records'!$F$38, F18&gt;='club records'!$G$38), "CR", " ")</f>
        <v xml:space="preserve"> </v>
      </c>
      <c r="AC18" s="6" t="str">
        <f>IF(AND(B18="shot 6", E18='club records'!$F$39, F18&gt;='club records'!$G$39), "CR", " ")</f>
        <v xml:space="preserve"> </v>
      </c>
      <c r="AD18" s="6" t="str">
        <f>IF(AND(B18="shot 7.26", E18='club records'!$F$40, F18&gt;='club records'!$G$40), "CR", " ")</f>
        <v xml:space="preserve"> </v>
      </c>
      <c r="AE18" s="6" t="str">
        <f>IF(AND(B18="60H",OR(AND(E18='club records'!$J$1,F18&lt;='club records'!$K$1),AND(E18='club records'!$J$2,F18&lt;='club records'!$K$2),AND(E18='club records'!$J$3,F18&lt;='club records'!$K$3),AND(E18='club records'!$J$4,F18&lt;='club records'!$K$4),AND(E18='club records'!$J$5,F18&lt;='club records'!$K$5))),"CR"," ")</f>
        <v xml:space="preserve"> </v>
      </c>
      <c r="AF18" s="7" t="str">
        <f>IF(AND(B18="4x200", OR(AND(E18='club records'!$N$6, F18&lt;='club records'!$O$6), AND(E18='club records'!$N$7, F18&lt;='club records'!$O$7), AND(E18='club records'!$N$8, F18&lt;='club records'!$O$8), AND(E18='club records'!$N$9, F18&lt;='club records'!$O$9), AND(E18='club records'!$N$10, F18&lt;='club records'!$O$10))), "CR", " ")</f>
        <v xml:space="preserve"> </v>
      </c>
      <c r="AG18" s="7" t="str">
        <f>IF(AND(B18="4x300", AND(E18='club records'!$N$11, F18&lt;='club records'!$O$11)), "CR", " ")</f>
        <v xml:space="preserve"> </v>
      </c>
      <c r="AH18" s="7" t="str">
        <f>IF(AND(B18="4x400", OR(AND(E18='club records'!$N$12, F18&lt;='club records'!$O$12), AND(E18='club records'!$N$13, F18&lt;='club records'!$O$13), AND(E18='club records'!$N$14, F18&lt;='club records'!$O$14), AND(E18='club records'!$N$15, F18&lt;='club records'!$O$15))), "CR", " ")</f>
        <v xml:space="preserve"> </v>
      </c>
      <c r="AI18" s="7" t="str">
        <f>IF(AND(B18="pentathlon", OR(AND(E18='club records'!$N$21, F18&gt;='club records'!$O$21), AND(E18='club records'!$N$22, F18&gt;='club records'!$O$22),AND(E18='club records'!$N$23, F18&gt;='club records'!$O$23),AND(E18='club records'!$N$24, F18&gt;='club records'!$O$24))), "CR", " ")</f>
        <v xml:space="preserve"> </v>
      </c>
      <c r="AJ18" s="7" t="str">
        <f>IF(AND(B18="heptathlon", OR(AND(E18='club records'!$N$26, F18&gt;='club records'!$O$26), AND(E18='club records'!$N$27, F18&gt;='club records'!$O$27))), "CR", " ")</f>
        <v xml:space="preserve"> </v>
      </c>
    </row>
    <row r="19" spans="1:36" ht="15.75" customHeight="1" x14ac:dyDescent="0.35">
      <c r="A19" s="1" t="s">
        <v>165</v>
      </c>
      <c r="B19" s="2">
        <v>60</v>
      </c>
      <c r="C19" s="1" t="s">
        <v>54</v>
      </c>
      <c r="D19" s="1" t="s">
        <v>47</v>
      </c>
      <c r="E19" s="9" t="s">
        <v>55</v>
      </c>
      <c r="F19" s="11">
        <v>8.02</v>
      </c>
      <c r="G19" s="15">
        <v>43863</v>
      </c>
      <c r="H19" s="1" t="s">
        <v>175</v>
      </c>
      <c r="I19" s="1" t="s">
        <v>226</v>
      </c>
      <c r="J19" s="7" t="str">
        <f>IF(OR(K19="CR", L19="CR", M19="CR", N19="CR", O19="CR", P19="CR", Q19="CR", R19="CR", S19="CR", T19="CR",U19="CR", V19="CR", W19="CR", X19="CR", Y19="CR", Z19="CR", AA19="CR", AB19="CR", AC19="CR", AD19="CR", AE19="CR", AF19="CR", AG19="CR", AH19="CR", AI19="CR", AJ19="CR"), "***CLUB RECORD***", "")</f>
        <v/>
      </c>
      <c r="K19" s="7" t="str">
        <f>IF(AND(B19=60, OR(AND(E19='club records'!$B$6, F19&lt;='club records'!$C$6), AND(E19='club records'!$B$7, F19&lt;='club records'!$C$7), AND(E19='club records'!$B$8, F19&lt;='club records'!$C$8), AND(E19='club records'!$B$9, F19&lt;='club records'!$C$9), AND(E19='club records'!$B$10, F19&lt;='club records'!$C$10))), "CR", " ")</f>
        <v xml:space="preserve"> </v>
      </c>
      <c r="L19" s="7" t="str">
        <f>IF(AND(B19=200, OR(AND(E19='club records'!$B$11, F19&lt;='club records'!$C$11), AND(E19='club records'!$B$12, F19&lt;='club records'!$C$12), AND(E19='club records'!$B$13, F19&lt;='club records'!$C$13), AND(E19='club records'!$B$14, F19&lt;='club records'!$C$14), AND(E19='club records'!$B$15, F19&lt;='club records'!$C$15))), "CR", " ")</f>
        <v xml:space="preserve"> </v>
      </c>
      <c r="M19" s="7" t="str">
        <f>IF(AND(B19=300, OR(AND(E19='club records'!$B$5, F19&lt;='club records'!$C$5), AND(E19='club records'!$B$16, F19&lt;='club records'!$C$16), AND(E19='club records'!$B$17, F19&lt;='club records'!$C$17))), "CR", " ")</f>
        <v xml:space="preserve"> </v>
      </c>
      <c r="N19" s="7" t="str">
        <f>IF(AND(B19=400, OR(AND(E19='club records'!$B$18, F19&lt;='club records'!$C$18), AND(E19='club records'!$B$19, F19&lt;='club records'!$C$19), AND(E19='club records'!$B$20, F19&lt;='club records'!$C$20), AND(E19='club records'!$B$21, F19&lt;='club records'!$C$21))), "CR", " ")</f>
        <v xml:space="preserve"> </v>
      </c>
      <c r="O19" s="7" t="str">
        <f>IF(AND(B19=800, OR(AND(E19='club records'!$B$22, F19&lt;='club records'!$C$22), AND(E19='club records'!$B$23, F19&lt;='club records'!$C$23), AND(E19='club records'!$B$24, F19&lt;='club records'!$C$24), AND(E19='club records'!$B$25, F19&lt;='club records'!$C$25), AND(E19='club records'!$B$26, F19&lt;='club records'!$C$26))), "CR", " ")</f>
        <v xml:space="preserve"> </v>
      </c>
      <c r="P19" s="7" t="str">
        <f>IF(AND(B19=1000, OR(AND(E19='club records'!$B$27, F19&lt;='club records'!$C$27), AND(E19='club records'!$B$28, F19&lt;='club records'!$C$28))), "CR", " ")</f>
        <v xml:space="preserve"> </v>
      </c>
      <c r="Q19" s="7" t="str">
        <f>IF(AND(B19=1500, OR(AND(E19='club records'!$B$29, F19&lt;='club records'!$C$29), AND(E19='club records'!$B$30, F19&lt;='club records'!$C$30), AND(E19='club records'!$B$31, F19&lt;='club records'!$C$31), AND(E19='club records'!$B$32, F19&lt;='club records'!$C$32), AND(E19='club records'!$B$33, F19&lt;='club records'!$C$33))), "CR", " ")</f>
        <v xml:space="preserve"> </v>
      </c>
      <c r="R19" s="7" t="str">
        <f>IF(AND(B19="1600 (Mile)",OR(AND(E19='club records'!$B$34,F19&lt;='club records'!$C$34),AND(E19='club records'!$B$35,F19&lt;='club records'!$C$35),AND(E19='club records'!$B$36,F19&lt;='club records'!$C$36),AND(E19='club records'!$B$37,F19&lt;='club records'!$C$37))),"CR"," ")</f>
        <v xml:space="preserve"> </v>
      </c>
      <c r="S19" s="7" t="str">
        <f>IF(AND(B19=3000, OR(AND(E19='club records'!$B$38, F19&lt;='club records'!$C$38), AND(E19='club records'!$B$39, F19&lt;='club records'!$C$39), AND(E19='club records'!$B$40, F19&lt;='club records'!$C$40), AND(E19='club records'!$B$41, F19&lt;='club records'!$C$41))), "CR", " ")</f>
        <v xml:space="preserve"> </v>
      </c>
      <c r="T19" s="7" t="str">
        <f>IF(AND(B19=5000, OR(AND(E19='club records'!$B$42, F19&lt;='club records'!$C$42), AND(E19='club records'!$B$43, F19&lt;='club records'!$C$43))), "CR", " ")</f>
        <v xml:space="preserve"> </v>
      </c>
      <c r="U19" s="6" t="str">
        <f>IF(AND(B19=10000, OR(AND(E19='club records'!$B$44, F19&lt;='club records'!$C$44), AND(E19='club records'!$B$45, F19&lt;='club records'!$C$45))), "CR", " ")</f>
        <v xml:space="preserve"> </v>
      </c>
      <c r="V19" s="6" t="str">
        <f>IF(AND(B19="high jump", OR(AND(E19='club records'!$F$1, F19&gt;='club records'!$G$1), AND(E19='club records'!$F$2, F19&gt;='club records'!$G$2), AND(E19='club records'!$F$3, F19&gt;='club records'!$G$3), AND(E19='club records'!$F$4, F19&gt;='club records'!$G$4), AND(E19='club records'!$F$5, F19&gt;='club records'!$G$5))), "CR", " ")</f>
        <v xml:space="preserve"> </v>
      </c>
      <c r="W19" s="6" t="str">
        <f>IF(AND(B19="long jump", OR(AND(E19='club records'!$F$6, F19&gt;='club records'!$G$6), AND(E19='club records'!$F$7, F19&gt;='club records'!$G$7), AND(E19='club records'!$F$8, F19&gt;='club records'!$G$8), AND(E19='club records'!$F$9, F19&gt;='club records'!$G$9), AND(E19='club records'!$F$10, F19&gt;='club records'!$G$10))), "CR", " ")</f>
        <v xml:space="preserve"> </v>
      </c>
      <c r="X19" s="6" t="str">
        <f>IF(AND(B19="triple jump", OR(AND(E19='club records'!$F$11, F19&gt;='club records'!$G$11), AND(E19='club records'!$F$12, F19&gt;='club records'!$G$12), AND(E19='club records'!$F$13, F19&gt;='club records'!$G$13), AND(E19='club records'!$F$14, F19&gt;='club records'!$G$14), AND(E19='club records'!$F$15, F19&gt;='club records'!$G$15))), "CR", " ")</f>
        <v xml:space="preserve"> </v>
      </c>
      <c r="Y19" s="6" t="str">
        <f>IF(AND(B19="pole vault", OR(AND(E19='club records'!$F$16, F19&gt;='club records'!$G$16), AND(E19='club records'!$F$17, F19&gt;='club records'!$G$17), AND(E19='club records'!$F$18, F19&gt;='club records'!$G$18), AND(E19='club records'!$F$19, F19&gt;='club records'!$G$19), AND(E19='club records'!$F$20, F19&gt;='club records'!$G$20))), "CR", " ")</f>
        <v xml:space="preserve"> </v>
      </c>
      <c r="Z19" s="6" t="str">
        <f>IF(AND(B19="shot 3", E19='club records'!$F$36, F19&gt;='club records'!$G$36), "CR", " ")</f>
        <v xml:space="preserve"> </v>
      </c>
      <c r="AA19" s="6" t="str">
        <f>IF(AND(B19="shot 4", E19='club records'!$F$37, F19&gt;='club records'!$G$37), "CR", " ")</f>
        <v xml:space="preserve"> </v>
      </c>
      <c r="AB19" s="6" t="str">
        <f>IF(AND(B19="shot 5", E19='club records'!$F$38, F19&gt;='club records'!$G$38), "CR", " ")</f>
        <v xml:space="preserve"> </v>
      </c>
      <c r="AC19" s="6" t="str">
        <f>IF(AND(B19="shot 6", E19='club records'!$F$39, F19&gt;='club records'!$G$39), "CR", " ")</f>
        <v xml:space="preserve"> </v>
      </c>
      <c r="AD19" s="6" t="str">
        <f>IF(AND(B19="shot 7.26", E19='club records'!$F$40, F19&gt;='club records'!$G$40), "CR", " ")</f>
        <v xml:space="preserve"> </v>
      </c>
      <c r="AE19" s="6" t="str">
        <f>IF(AND(B19="60H",OR(AND(E19='club records'!$J$1,F19&lt;='club records'!$K$1),AND(E19='club records'!$J$2,F19&lt;='club records'!$K$2),AND(E19='club records'!$J$3,F19&lt;='club records'!$K$3),AND(E19='club records'!$J$4,F19&lt;='club records'!$K$4),AND(E19='club records'!$J$5,F19&lt;='club records'!$K$5))),"CR"," ")</f>
        <v xml:space="preserve"> </v>
      </c>
      <c r="AF19" s="7" t="str">
        <f>IF(AND(B19="4x200", OR(AND(E19='club records'!$N$6, F19&lt;='club records'!$O$6), AND(E19='club records'!$N$7, F19&lt;='club records'!$O$7), AND(E19='club records'!$N$8, F19&lt;='club records'!$O$8), AND(E19='club records'!$N$9, F19&lt;='club records'!$O$9), AND(E19='club records'!$N$10, F19&lt;='club records'!$O$10))), "CR", " ")</f>
        <v xml:space="preserve"> </v>
      </c>
      <c r="AG19" s="7" t="str">
        <f>IF(AND(B19="4x300", AND(E19='club records'!$N$11, F19&lt;='club records'!$O$11)), "CR", " ")</f>
        <v xml:space="preserve"> </v>
      </c>
      <c r="AH19" s="7" t="str">
        <f>IF(AND(B19="4x400", OR(AND(E19='club records'!$N$12, F19&lt;='club records'!$O$12), AND(E19='club records'!$N$13, F19&lt;='club records'!$O$13), AND(E19='club records'!$N$14, F19&lt;='club records'!$O$14), AND(E19='club records'!$N$15, F19&lt;='club records'!$O$15))), "CR", " ")</f>
        <v xml:space="preserve"> </v>
      </c>
      <c r="AI19" s="7" t="str">
        <f>IF(AND(B19="pentathlon", OR(AND(E19='club records'!$N$21, F19&gt;='club records'!$O$21), AND(E19='club records'!$N$22, F19&gt;='club records'!$O$22),AND(E19='club records'!$N$23, F19&gt;='club records'!$O$23),AND(E19='club records'!$N$24, F19&gt;='club records'!$O$24))), "CR", " ")</f>
        <v xml:space="preserve"> </v>
      </c>
      <c r="AJ19" s="7" t="str">
        <f>IF(AND(B19="heptathlon", OR(AND(E19='club records'!$N$26, F19&gt;='club records'!$O$26), AND(E19='club records'!$N$27, F19&gt;='club records'!$O$27))), "CR", " ")</f>
        <v xml:space="preserve"> </v>
      </c>
    </row>
    <row r="20" spans="1:36" ht="15.75" customHeight="1" x14ac:dyDescent="0.35">
      <c r="A20" s="1" t="str">
        <f>E20</f>
        <v>U15</v>
      </c>
      <c r="B20" s="2">
        <v>60</v>
      </c>
      <c r="C20" s="1" t="s">
        <v>56</v>
      </c>
      <c r="D20" s="1" t="s">
        <v>118</v>
      </c>
      <c r="E20" s="9" t="s">
        <v>9</v>
      </c>
      <c r="F20" s="11">
        <v>8.02</v>
      </c>
      <c r="G20" s="14">
        <v>43800</v>
      </c>
      <c r="H20" s="1" t="s">
        <v>175</v>
      </c>
      <c r="I20" s="1" t="s">
        <v>187</v>
      </c>
      <c r="J20" s="7" t="str">
        <f>IF(OR(K20="CR", L20="CR", M20="CR", N20="CR", O20="CR", P20="CR", Q20="CR", R20="CR", S20="CR", T20="CR",U20="CR", V20="CR", W20="CR", X20="CR", Y20="CR", Z20="CR", AA20="CR", AB20="CR", AC20="CR", AD20="CR", AE20="CR", AF20="CR", AG20="CR", AH20="CR", AI20="CR", AJ20="CR"), "***CLUB RECORD***", "")</f>
        <v/>
      </c>
      <c r="K20" s="7" t="str">
        <f>IF(AND(B20=60, OR(AND(E20='club records'!$B$6, F20&lt;='club records'!$C$6), AND(E20='club records'!$B$7, F20&lt;='club records'!$C$7), AND(E20='club records'!$B$8, F20&lt;='club records'!$C$8), AND(E20='club records'!$B$9, F20&lt;='club records'!$C$9), AND(E20='club records'!$B$10, F20&lt;='club records'!$C$10))), "CR", " ")</f>
        <v xml:space="preserve"> </v>
      </c>
      <c r="L20" s="7" t="str">
        <f>IF(AND(B20=200, OR(AND(E20='club records'!$B$11, F20&lt;='club records'!$C$11), AND(E20='club records'!$B$12, F20&lt;='club records'!$C$12), AND(E20='club records'!$B$13, F20&lt;='club records'!$C$13), AND(E20='club records'!$B$14, F20&lt;='club records'!$C$14), AND(E20='club records'!$B$15, F20&lt;='club records'!$C$15))), "CR", " ")</f>
        <v xml:space="preserve"> </v>
      </c>
      <c r="M20" s="7" t="str">
        <f>IF(AND(B20=300, OR(AND(E20='club records'!$B$5, F20&lt;='club records'!$C$5), AND(E20='club records'!$B$16, F20&lt;='club records'!$C$16), AND(E20='club records'!$B$17, F20&lt;='club records'!$C$17))), "CR", " ")</f>
        <v xml:space="preserve"> </v>
      </c>
      <c r="N20" s="7" t="str">
        <f>IF(AND(B20=400, OR(AND(E20='club records'!$B$18, F20&lt;='club records'!$C$18), AND(E20='club records'!$B$19, F20&lt;='club records'!$C$19), AND(E20='club records'!$B$20, F20&lt;='club records'!$C$20), AND(E20='club records'!$B$21, F20&lt;='club records'!$C$21))), "CR", " ")</f>
        <v xml:space="preserve"> </v>
      </c>
      <c r="O20" s="7" t="str">
        <f>IF(AND(B20=800, OR(AND(E20='club records'!$B$22, F20&lt;='club records'!$C$22), AND(E20='club records'!$B$23, F20&lt;='club records'!$C$23), AND(E20='club records'!$B$24, F20&lt;='club records'!$C$24), AND(E20='club records'!$B$25, F20&lt;='club records'!$C$25), AND(E20='club records'!$B$26, F20&lt;='club records'!$C$26))), "CR", " ")</f>
        <v xml:space="preserve"> </v>
      </c>
      <c r="P20" s="7" t="str">
        <f>IF(AND(B20=1000, OR(AND(E20='club records'!$B$27, F20&lt;='club records'!$C$27), AND(E20='club records'!$B$28, F20&lt;='club records'!$C$28))), "CR", " ")</f>
        <v xml:space="preserve"> </v>
      </c>
      <c r="Q20" s="7" t="str">
        <f>IF(AND(B20=1500, OR(AND(E20='club records'!$B$29, F20&lt;='club records'!$C$29), AND(E20='club records'!$B$30, F20&lt;='club records'!$C$30), AND(E20='club records'!$B$31, F20&lt;='club records'!$C$31), AND(E20='club records'!$B$32, F20&lt;='club records'!$C$32), AND(E20='club records'!$B$33, F20&lt;='club records'!$C$33))), "CR", " ")</f>
        <v xml:space="preserve"> </v>
      </c>
      <c r="R20" s="7" t="str">
        <f>IF(AND(B20="1600 (Mile)",OR(AND(E20='club records'!$B$34,F20&lt;='club records'!$C$34),AND(E20='club records'!$B$35,F20&lt;='club records'!$C$35),AND(E20='club records'!$B$36,F20&lt;='club records'!$C$36),AND(E20='club records'!$B$37,F20&lt;='club records'!$C$37))),"CR"," ")</f>
        <v xml:space="preserve"> </v>
      </c>
      <c r="S20" s="7" t="str">
        <f>IF(AND(B20=3000, OR(AND(E20='club records'!$B$38, F20&lt;='club records'!$C$38), AND(E20='club records'!$B$39, F20&lt;='club records'!$C$39), AND(E20='club records'!$B$40, F20&lt;='club records'!$C$40), AND(E20='club records'!$B$41, F20&lt;='club records'!$C$41))), "CR", " ")</f>
        <v xml:space="preserve"> </v>
      </c>
      <c r="T20" s="7" t="str">
        <f>IF(AND(B20=5000, OR(AND(E20='club records'!$B$42, F20&lt;='club records'!$C$42), AND(E20='club records'!$B$43, F20&lt;='club records'!$C$43))), "CR", " ")</f>
        <v xml:space="preserve"> </v>
      </c>
      <c r="U20" s="6" t="str">
        <f>IF(AND(B20=10000, OR(AND(E20='club records'!$B$44, F20&lt;='club records'!$C$44), AND(E20='club records'!$B$45, F20&lt;='club records'!$C$45))), "CR", " ")</f>
        <v xml:space="preserve"> </v>
      </c>
      <c r="V20" s="6" t="str">
        <f>IF(AND(B20="high jump", OR(AND(E20='club records'!$F$1, F20&gt;='club records'!$G$1), AND(E20='club records'!$F$2, F20&gt;='club records'!$G$2), AND(E20='club records'!$F$3, F20&gt;='club records'!$G$3), AND(E20='club records'!$F$4, F20&gt;='club records'!$G$4), AND(E20='club records'!$F$5, F20&gt;='club records'!$G$5))), "CR", " ")</f>
        <v xml:space="preserve"> </v>
      </c>
      <c r="W20" s="6" t="str">
        <f>IF(AND(B20="long jump", OR(AND(E20='club records'!$F$6, F20&gt;='club records'!$G$6), AND(E20='club records'!$F$7, F20&gt;='club records'!$G$7), AND(E20='club records'!$F$8, F20&gt;='club records'!$G$8), AND(E20='club records'!$F$9, F20&gt;='club records'!$G$9), AND(E20='club records'!$F$10, F20&gt;='club records'!$G$10))), "CR", " ")</f>
        <v xml:space="preserve"> </v>
      </c>
      <c r="X20" s="6" t="str">
        <f>IF(AND(B20="triple jump", OR(AND(E20='club records'!$F$11, F20&gt;='club records'!$G$11), AND(E20='club records'!$F$12, F20&gt;='club records'!$G$12), AND(E20='club records'!$F$13, F20&gt;='club records'!$G$13), AND(E20='club records'!$F$14, F20&gt;='club records'!$G$14), AND(E20='club records'!$F$15, F20&gt;='club records'!$G$15))), "CR", " ")</f>
        <v xml:space="preserve"> </v>
      </c>
      <c r="Y20" s="6" t="str">
        <f>IF(AND(B20="pole vault", OR(AND(E20='club records'!$F$16, F20&gt;='club records'!$G$16), AND(E20='club records'!$F$17, F20&gt;='club records'!$G$17), AND(E20='club records'!$F$18, F20&gt;='club records'!$G$18), AND(E20='club records'!$F$19, F20&gt;='club records'!$G$19), AND(E20='club records'!$F$20, F20&gt;='club records'!$G$20))), "CR", " ")</f>
        <v xml:space="preserve"> </v>
      </c>
      <c r="Z20" s="6" t="str">
        <f>IF(AND(B20="shot 3", E20='club records'!$F$36, F20&gt;='club records'!$G$36), "CR", " ")</f>
        <v xml:space="preserve"> </v>
      </c>
      <c r="AA20" s="6" t="str">
        <f>IF(AND(B20="shot 4", E20='club records'!$F$37, F20&gt;='club records'!$G$37), "CR", " ")</f>
        <v xml:space="preserve"> </v>
      </c>
      <c r="AB20" s="6" t="str">
        <f>IF(AND(B20="shot 5", E20='club records'!$F$38, F20&gt;='club records'!$G$38), "CR", " ")</f>
        <v xml:space="preserve"> </v>
      </c>
      <c r="AC20" s="6" t="str">
        <f>IF(AND(B20="shot 6", E20='club records'!$F$39, F20&gt;='club records'!$G$39), "CR", " ")</f>
        <v xml:space="preserve"> </v>
      </c>
      <c r="AD20" s="6" t="str">
        <f>IF(AND(B20="shot 7.26", E20='club records'!$F$40, F20&gt;='club records'!$G$40), "CR", " ")</f>
        <v xml:space="preserve"> </v>
      </c>
      <c r="AE20" s="6" t="str">
        <f>IF(AND(B20="60H",OR(AND(E20='club records'!$J$1,F20&lt;='club records'!$K$1),AND(E20='club records'!$J$2,F20&lt;='club records'!$K$2),AND(E20='club records'!$J$3,F20&lt;='club records'!$K$3),AND(E20='club records'!$J$4,F20&lt;='club records'!$K$4),AND(E20='club records'!$J$5,F20&lt;='club records'!$K$5))),"CR"," ")</f>
        <v xml:space="preserve"> </v>
      </c>
      <c r="AF20" s="7" t="str">
        <f>IF(AND(B20="4x200", OR(AND(E20='club records'!$N$6, F20&lt;='club records'!$O$6), AND(E20='club records'!$N$7, F20&lt;='club records'!$O$7), AND(E20='club records'!$N$8, F20&lt;='club records'!$O$8), AND(E20='club records'!$N$9, F20&lt;='club records'!$O$9), AND(E20='club records'!$N$10, F20&lt;='club records'!$O$10))), "CR", " ")</f>
        <v xml:space="preserve"> </v>
      </c>
      <c r="AG20" s="7" t="str">
        <f>IF(AND(B20="4x300", AND(E20='club records'!$N$11, F20&lt;='club records'!$O$11)), "CR", " ")</f>
        <v xml:space="preserve"> </v>
      </c>
      <c r="AH20" s="7" t="str">
        <f>IF(AND(B20="4x400", OR(AND(E20='club records'!$N$12, F20&lt;='club records'!$O$12), AND(E20='club records'!$N$13, F20&lt;='club records'!$O$13), AND(E20='club records'!$N$14, F20&lt;='club records'!$O$14), AND(E20='club records'!$N$15, F20&lt;='club records'!$O$15))), "CR", " ")</f>
        <v xml:space="preserve"> </v>
      </c>
      <c r="AI20" s="7" t="str">
        <f>IF(AND(B20="pentathlon", OR(AND(E20='club records'!$N$21, F20&gt;='club records'!$O$21), AND(E20='club records'!$N$22, F20&gt;='club records'!$O$22),AND(E20='club records'!$N$23, F20&gt;='club records'!$O$23),AND(E20='club records'!$N$24, F20&gt;='club records'!$O$24))), "CR", " ")</f>
        <v xml:space="preserve"> </v>
      </c>
      <c r="AJ20" s="7" t="str">
        <f>IF(AND(B20="heptathlon", OR(AND(E20='club records'!$N$26, F20&gt;='club records'!$O$26), AND(E20='club records'!$N$27, F20&gt;='club records'!$O$27))), "CR", " ")</f>
        <v xml:space="preserve"> </v>
      </c>
    </row>
    <row r="21" spans="1:36" ht="15.75" customHeight="1" x14ac:dyDescent="0.35">
      <c r="A21" s="1" t="str">
        <f>E21</f>
        <v>U15</v>
      </c>
      <c r="B21" s="2">
        <v>60</v>
      </c>
      <c r="C21" s="1" t="s">
        <v>193</v>
      </c>
      <c r="D21" s="1" t="s">
        <v>194</v>
      </c>
      <c r="E21" s="9" t="s">
        <v>9</v>
      </c>
      <c r="F21" s="11">
        <v>8.1300000000000008</v>
      </c>
      <c r="G21" s="14">
        <v>43891</v>
      </c>
      <c r="H21" s="1" t="s">
        <v>175</v>
      </c>
      <c r="I21" s="1" t="s">
        <v>226</v>
      </c>
      <c r="J21" s="7" t="str">
        <f>IF(OR(K21="CR", L21="CR", M21="CR", N21="CR", O21="CR", P21="CR", Q21="CR", R21="CR", S21="CR", T21="CR",U21="CR", V21="CR", W21="CR", X21="CR", Y21="CR", Z21="CR", AA21="CR", AB21="CR", AC21="CR", AD21="CR", AE21="CR", AF21="CR", AG21="CR", AH21="CR", AI21="CR", AJ21="CR"), "***CLUB RECORD***", "")</f>
        <v/>
      </c>
      <c r="K21" s="7" t="str">
        <f>IF(AND(B21=60, OR(AND(E21='club records'!$B$6, F21&lt;='club records'!$C$6), AND(E21='club records'!$B$7, F21&lt;='club records'!$C$7), AND(E21='club records'!$B$8, F21&lt;='club records'!$C$8), AND(E21='club records'!$B$9, F21&lt;='club records'!$C$9), AND(E21='club records'!$B$10, F21&lt;='club records'!$C$10))), "CR", " ")</f>
        <v xml:space="preserve"> </v>
      </c>
      <c r="L21" s="7" t="str">
        <f>IF(AND(B21=200, OR(AND(E21='club records'!$B$11, F21&lt;='club records'!$C$11), AND(E21='club records'!$B$12, F21&lt;='club records'!$C$12), AND(E21='club records'!$B$13, F21&lt;='club records'!$C$13), AND(E21='club records'!$B$14, F21&lt;='club records'!$C$14), AND(E21='club records'!$B$15, F21&lt;='club records'!$C$15))), "CR", " ")</f>
        <v xml:space="preserve"> </v>
      </c>
      <c r="M21" s="7" t="str">
        <f>IF(AND(B21=300, OR(AND(E21='club records'!$B$5, F21&lt;='club records'!$C$5), AND(E21='club records'!$B$16, F21&lt;='club records'!$C$16), AND(E21='club records'!$B$17, F21&lt;='club records'!$C$17))), "CR", " ")</f>
        <v xml:space="preserve"> </v>
      </c>
      <c r="N21" s="7" t="str">
        <f>IF(AND(B21=400, OR(AND(E21='club records'!$B$18, F21&lt;='club records'!$C$18), AND(E21='club records'!$B$19, F21&lt;='club records'!$C$19), AND(E21='club records'!$B$20, F21&lt;='club records'!$C$20), AND(E21='club records'!$B$21, F21&lt;='club records'!$C$21))), "CR", " ")</f>
        <v xml:space="preserve"> </v>
      </c>
      <c r="O21" s="7" t="str">
        <f>IF(AND(B21=800, OR(AND(E21='club records'!$B$22, F21&lt;='club records'!$C$22), AND(E21='club records'!$B$23, F21&lt;='club records'!$C$23), AND(E21='club records'!$B$24, F21&lt;='club records'!$C$24), AND(E21='club records'!$B$25, F21&lt;='club records'!$C$25), AND(E21='club records'!$B$26, F21&lt;='club records'!$C$26))), "CR", " ")</f>
        <v xml:space="preserve"> </v>
      </c>
      <c r="P21" s="7" t="str">
        <f>IF(AND(B21=1000, OR(AND(E21='club records'!$B$27, F21&lt;='club records'!$C$27), AND(E21='club records'!$B$28, F21&lt;='club records'!$C$28))), "CR", " ")</f>
        <v xml:space="preserve"> </v>
      </c>
      <c r="Q21" s="7" t="str">
        <f>IF(AND(B21=1500, OR(AND(E21='club records'!$B$29, F21&lt;='club records'!$C$29), AND(E21='club records'!$B$30, F21&lt;='club records'!$C$30), AND(E21='club records'!$B$31, F21&lt;='club records'!$C$31), AND(E21='club records'!$B$32, F21&lt;='club records'!$C$32), AND(E21='club records'!$B$33, F21&lt;='club records'!$C$33))), "CR", " ")</f>
        <v xml:space="preserve"> </v>
      </c>
      <c r="R21" s="7" t="str">
        <f>IF(AND(B21="1600 (Mile)",OR(AND(E21='club records'!$B$34,F21&lt;='club records'!$C$34),AND(E21='club records'!$B$35,F21&lt;='club records'!$C$35),AND(E21='club records'!$B$36,F21&lt;='club records'!$C$36),AND(E21='club records'!$B$37,F21&lt;='club records'!$C$37))),"CR"," ")</f>
        <v xml:space="preserve"> </v>
      </c>
      <c r="S21" s="7" t="str">
        <f>IF(AND(B21=3000, OR(AND(E21='club records'!$B$38, F21&lt;='club records'!$C$38), AND(E21='club records'!$B$39, F21&lt;='club records'!$C$39), AND(E21='club records'!$B$40, F21&lt;='club records'!$C$40), AND(E21='club records'!$B$41, F21&lt;='club records'!$C$41))), "CR", " ")</f>
        <v xml:space="preserve"> </v>
      </c>
      <c r="T21" s="7" t="str">
        <f>IF(AND(B21=5000, OR(AND(E21='club records'!$B$42, F21&lt;='club records'!$C$42), AND(E21='club records'!$B$43, F21&lt;='club records'!$C$43))), "CR", " ")</f>
        <v xml:space="preserve"> </v>
      </c>
      <c r="U21" s="6" t="str">
        <f>IF(AND(B21=10000, OR(AND(E21='club records'!$B$44, F21&lt;='club records'!$C$44), AND(E21='club records'!$B$45, F21&lt;='club records'!$C$45))), "CR", " ")</f>
        <v xml:space="preserve"> </v>
      </c>
      <c r="V21" s="6" t="str">
        <f>IF(AND(B21="high jump", OR(AND(E21='club records'!$F$1, F21&gt;='club records'!$G$1), AND(E21='club records'!$F$2, F21&gt;='club records'!$G$2), AND(E21='club records'!$F$3, F21&gt;='club records'!$G$3), AND(E21='club records'!$F$4, F21&gt;='club records'!$G$4), AND(E21='club records'!$F$5, F21&gt;='club records'!$G$5))), "CR", " ")</f>
        <v xml:space="preserve"> </v>
      </c>
      <c r="W21" s="6" t="str">
        <f>IF(AND(B21="long jump", OR(AND(E21='club records'!$F$6, F21&gt;='club records'!$G$6), AND(E21='club records'!$F$7, F21&gt;='club records'!$G$7), AND(E21='club records'!$F$8, F21&gt;='club records'!$G$8), AND(E21='club records'!$F$9, F21&gt;='club records'!$G$9), AND(E21='club records'!$F$10, F21&gt;='club records'!$G$10))), "CR", " ")</f>
        <v xml:space="preserve"> </v>
      </c>
      <c r="X21" s="6" t="str">
        <f>IF(AND(B21="triple jump", OR(AND(E21='club records'!$F$11, F21&gt;='club records'!$G$11), AND(E21='club records'!$F$12, F21&gt;='club records'!$G$12), AND(E21='club records'!$F$13, F21&gt;='club records'!$G$13), AND(E21='club records'!$F$14, F21&gt;='club records'!$G$14), AND(E21='club records'!$F$15, F21&gt;='club records'!$G$15))), "CR", " ")</f>
        <v xml:space="preserve"> </v>
      </c>
      <c r="Y21" s="6" t="str">
        <f>IF(AND(B21="pole vault", OR(AND(E21='club records'!$F$16, F21&gt;='club records'!$G$16), AND(E21='club records'!$F$17, F21&gt;='club records'!$G$17), AND(E21='club records'!$F$18, F21&gt;='club records'!$G$18), AND(E21='club records'!$F$19, F21&gt;='club records'!$G$19), AND(E21='club records'!$F$20, F21&gt;='club records'!$G$20))), "CR", " ")</f>
        <v xml:space="preserve"> </v>
      </c>
      <c r="Z21" s="6" t="str">
        <f>IF(AND(B21="shot 3", E21='club records'!$F$36, F21&gt;='club records'!$G$36), "CR", " ")</f>
        <v xml:space="preserve"> </v>
      </c>
      <c r="AA21" s="6" t="str">
        <f>IF(AND(B21="shot 4", E21='club records'!$F$37, F21&gt;='club records'!$G$37), "CR", " ")</f>
        <v xml:space="preserve"> </v>
      </c>
      <c r="AB21" s="6" t="str">
        <f>IF(AND(B21="shot 5", E21='club records'!$F$38, F21&gt;='club records'!$G$38), "CR", " ")</f>
        <v xml:space="preserve"> </v>
      </c>
      <c r="AC21" s="6" t="str">
        <f>IF(AND(B21="shot 6", E21='club records'!$F$39, F21&gt;='club records'!$G$39), "CR", " ")</f>
        <v xml:space="preserve"> </v>
      </c>
      <c r="AD21" s="6" t="str">
        <f>IF(AND(B21="shot 7.26", E21='club records'!$F$40, F21&gt;='club records'!$G$40), "CR", " ")</f>
        <v xml:space="preserve"> </v>
      </c>
      <c r="AE21" s="6" t="str">
        <f>IF(AND(B21="60H",OR(AND(E21='club records'!$J$1,F21&lt;='club records'!$K$1),AND(E21='club records'!$J$2,F21&lt;='club records'!$K$2),AND(E21='club records'!$J$3,F21&lt;='club records'!$K$3),AND(E21='club records'!$J$4,F21&lt;='club records'!$K$4),AND(E21='club records'!$J$5,F21&lt;='club records'!$K$5))),"CR"," ")</f>
        <v xml:space="preserve"> </v>
      </c>
      <c r="AF21" s="7" t="str">
        <f>IF(AND(B21="4x200", OR(AND(E21='club records'!$N$6, F21&lt;='club records'!$O$6), AND(E21='club records'!$N$7, F21&lt;='club records'!$O$7), AND(E21='club records'!$N$8, F21&lt;='club records'!$O$8), AND(E21='club records'!$N$9, F21&lt;='club records'!$O$9), AND(E21='club records'!$N$10, F21&lt;='club records'!$O$10))), "CR", " ")</f>
        <v xml:space="preserve"> </v>
      </c>
      <c r="AG21" s="7" t="str">
        <f>IF(AND(B21="4x300", AND(E21='club records'!$N$11, F21&lt;='club records'!$O$11)), "CR", " ")</f>
        <v xml:space="preserve"> </v>
      </c>
      <c r="AH21" s="7" t="str">
        <f>IF(AND(B21="4x400", OR(AND(E21='club records'!$N$12, F21&lt;='club records'!$O$12), AND(E21='club records'!$N$13, F21&lt;='club records'!$O$13), AND(E21='club records'!$N$14, F21&lt;='club records'!$O$14), AND(E21='club records'!$N$15, F21&lt;='club records'!$O$15))), "CR", " ")</f>
        <v xml:space="preserve"> </v>
      </c>
      <c r="AI21" s="7" t="str">
        <f>IF(AND(B21="pentathlon", OR(AND(E21='club records'!$N$21, F21&gt;='club records'!$O$21), AND(E21='club records'!$N$22, F21&gt;='club records'!$O$22),AND(E21='club records'!$N$23, F21&gt;='club records'!$O$23),AND(E21='club records'!$N$24, F21&gt;='club records'!$O$24))), "CR", " ")</f>
        <v xml:space="preserve"> </v>
      </c>
      <c r="AJ21" s="7" t="str">
        <f>IF(AND(B21="heptathlon", OR(AND(E21='club records'!$N$26, F21&gt;='club records'!$O$26), AND(E21='club records'!$N$27, F21&gt;='club records'!$O$27))), "CR", " ")</f>
        <v xml:space="preserve"> </v>
      </c>
    </row>
    <row r="22" spans="1:36" ht="15.75" customHeight="1" x14ac:dyDescent="0.35">
      <c r="A22" s="1" t="str">
        <f>E22</f>
        <v>U13</v>
      </c>
      <c r="B22" s="2">
        <v>60</v>
      </c>
      <c r="C22" s="1" t="s">
        <v>75</v>
      </c>
      <c r="D22" s="1" t="s">
        <v>76</v>
      </c>
      <c r="E22" s="9" t="s">
        <v>11</v>
      </c>
      <c r="F22" s="11">
        <v>9.3000000000000007</v>
      </c>
      <c r="G22" s="14">
        <v>43765</v>
      </c>
      <c r="H22" s="1" t="s">
        <v>175</v>
      </c>
      <c r="I22" s="1" t="s">
        <v>176</v>
      </c>
      <c r="J22" s="7" t="str">
        <f>IF(OR(K22="CR", L22="CR", M22="CR", N22="CR", O22="CR", P22="CR", Q22="CR", R22="CR", S22="CR", T22="CR",U22="CR", V22="CR", W22="CR", X22="CR", Y22="CR", Z22="CR", AA22="CR", AB22="CR", AC22="CR", AD22="CR", AE22="CR", AF22="CR", AG22="CR", AH22="CR", AI22="CR", AJ22="CR"), "***CLUB RECORD***", "")</f>
        <v/>
      </c>
      <c r="K22" s="7" t="str">
        <f>IF(AND(B22=60, OR(AND(E22='club records'!$B$6, F22&lt;='club records'!$C$6), AND(E22='club records'!$B$7, F22&lt;='club records'!$C$7), AND(E22='club records'!$B$8, F22&lt;='club records'!$C$8), AND(E22='club records'!$B$9, F22&lt;='club records'!$C$9), AND(E22='club records'!$B$10, F22&lt;='club records'!$C$10))), "CR", " ")</f>
        <v xml:space="preserve"> </v>
      </c>
      <c r="L22" s="7" t="str">
        <f>IF(AND(B22=200, OR(AND(E22='club records'!$B$11, F22&lt;='club records'!$C$11), AND(E22='club records'!$B$12, F22&lt;='club records'!$C$12), AND(E22='club records'!$B$13, F22&lt;='club records'!$C$13), AND(E22='club records'!$B$14, F22&lt;='club records'!$C$14), AND(E22='club records'!$B$15, F22&lt;='club records'!$C$15))), "CR", " ")</f>
        <v xml:space="preserve"> </v>
      </c>
      <c r="M22" s="7" t="str">
        <f>IF(AND(B22=300, OR(AND(E22='club records'!$B$5, F22&lt;='club records'!$C$5), AND(E22='club records'!$B$16, F22&lt;='club records'!$C$16), AND(E22='club records'!$B$17, F22&lt;='club records'!$C$17))), "CR", " ")</f>
        <v xml:space="preserve"> </v>
      </c>
      <c r="N22" s="7" t="str">
        <f>IF(AND(B22=400, OR(AND(E22='club records'!$B$18, F22&lt;='club records'!$C$18), AND(E22='club records'!$B$19, F22&lt;='club records'!$C$19), AND(E22='club records'!$B$20, F22&lt;='club records'!$C$20), AND(E22='club records'!$B$21, F22&lt;='club records'!$C$21))), "CR", " ")</f>
        <v xml:space="preserve"> </v>
      </c>
      <c r="O22" s="7" t="str">
        <f>IF(AND(B22=800, OR(AND(E22='club records'!$B$22, F22&lt;='club records'!$C$22), AND(E22='club records'!$B$23, F22&lt;='club records'!$C$23), AND(E22='club records'!$B$24, F22&lt;='club records'!$C$24), AND(E22='club records'!$B$25, F22&lt;='club records'!$C$25), AND(E22='club records'!$B$26, F22&lt;='club records'!$C$26))), "CR", " ")</f>
        <v xml:space="preserve"> </v>
      </c>
      <c r="P22" s="7" t="str">
        <f>IF(AND(B22=1000, OR(AND(E22='club records'!$B$27, F22&lt;='club records'!$C$27), AND(E22='club records'!$B$28, F22&lt;='club records'!$C$28))), "CR", " ")</f>
        <v xml:space="preserve"> </v>
      </c>
      <c r="Q22" s="7" t="str">
        <f>IF(AND(B22=1500, OR(AND(E22='club records'!$B$29, F22&lt;='club records'!$C$29), AND(E22='club records'!$B$30, F22&lt;='club records'!$C$30), AND(E22='club records'!$B$31, F22&lt;='club records'!$C$31), AND(E22='club records'!$B$32, F22&lt;='club records'!$C$32), AND(E22='club records'!$B$33, F22&lt;='club records'!$C$33))), "CR", " ")</f>
        <v xml:space="preserve"> </v>
      </c>
      <c r="R22" s="7" t="str">
        <f>IF(AND(B22="1600 (Mile)",OR(AND(E22='club records'!$B$34,F22&lt;='club records'!$C$34),AND(E22='club records'!$B$35,F22&lt;='club records'!$C$35),AND(E22='club records'!$B$36,F22&lt;='club records'!$C$36),AND(E22='club records'!$B$37,F22&lt;='club records'!$C$37))),"CR"," ")</f>
        <v xml:space="preserve"> </v>
      </c>
      <c r="S22" s="7" t="str">
        <f>IF(AND(B22=3000, OR(AND(E22='club records'!$B$38, F22&lt;='club records'!$C$38), AND(E22='club records'!$B$39, F22&lt;='club records'!$C$39), AND(E22='club records'!$B$40, F22&lt;='club records'!$C$40), AND(E22='club records'!$B$41, F22&lt;='club records'!$C$41))), "CR", " ")</f>
        <v xml:space="preserve"> </v>
      </c>
      <c r="T22" s="7" t="str">
        <f>IF(AND(B22=5000, OR(AND(E22='club records'!$B$42, F22&lt;='club records'!$C$42), AND(E22='club records'!$B$43, F22&lt;='club records'!$C$43))), "CR", " ")</f>
        <v xml:space="preserve"> </v>
      </c>
      <c r="U22" s="6" t="str">
        <f>IF(AND(B22=10000, OR(AND(E22='club records'!$B$44, F22&lt;='club records'!$C$44), AND(E22='club records'!$B$45, F22&lt;='club records'!$C$45))), "CR", " ")</f>
        <v xml:space="preserve"> </v>
      </c>
      <c r="V22" s="6" t="str">
        <f>IF(AND(B22="high jump", OR(AND(E22='club records'!$F$1, F22&gt;='club records'!$G$1), AND(E22='club records'!$F$2, F22&gt;='club records'!$G$2), AND(E22='club records'!$F$3, F22&gt;='club records'!$G$3), AND(E22='club records'!$F$4, F22&gt;='club records'!$G$4), AND(E22='club records'!$F$5, F22&gt;='club records'!$G$5))), "CR", " ")</f>
        <v xml:space="preserve"> </v>
      </c>
      <c r="W22" s="6" t="str">
        <f>IF(AND(B22="long jump", OR(AND(E22='club records'!$F$6, F22&gt;='club records'!$G$6), AND(E22='club records'!$F$7, F22&gt;='club records'!$G$7), AND(E22='club records'!$F$8, F22&gt;='club records'!$G$8), AND(E22='club records'!$F$9, F22&gt;='club records'!$G$9), AND(E22='club records'!$F$10, F22&gt;='club records'!$G$10))), "CR", " ")</f>
        <v xml:space="preserve"> </v>
      </c>
      <c r="X22" s="6" t="str">
        <f>IF(AND(B22="triple jump", OR(AND(E22='club records'!$F$11, F22&gt;='club records'!$G$11), AND(E22='club records'!$F$12, F22&gt;='club records'!$G$12), AND(E22='club records'!$F$13, F22&gt;='club records'!$G$13), AND(E22='club records'!$F$14, F22&gt;='club records'!$G$14), AND(E22='club records'!$F$15, F22&gt;='club records'!$G$15))), "CR", " ")</f>
        <v xml:space="preserve"> </v>
      </c>
      <c r="Y22" s="6" t="str">
        <f>IF(AND(B22="pole vault", OR(AND(E22='club records'!$F$16, F22&gt;='club records'!$G$16), AND(E22='club records'!$F$17, F22&gt;='club records'!$G$17), AND(E22='club records'!$F$18, F22&gt;='club records'!$G$18), AND(E22='club records'!$F$19, F22&gt;='club records'!$G$19), AND(E22='club records'!$F$20, F22&gt;='club records'!$G$20))), "CR", " ")</f>
        <v xml:space="preserve"> </v>
      </c>
      <c r="Z22" s="6" t="str">
        <f>IF(AND(B22="shot 3", E22='club records'!$F$36, F22&gt;='club records'!$G$36), "CR", " ")</f>
        <v xml:space="preserve"> </v>
      </c>
      <c r="AA22" s="6" t="str">
        <f>IF(AND(B22="shot 4", E22='club records'!$F$37, F22&gt;='club records'!$G$37), "CR", " ")</f>
        <v xml:space="preserve"> </v>
      </c>
      <c r="AB22" s="6" t="str">
        <f>IF(AND(B22="shot 5", E22='club records'!$F$38, F22&gt;='club records'!$G$38), "CR", " ")</f>
        <v xml:space="preserve"> </v>
      </c>
      <c r="AC22" s="6" t="str">
        <f>IF(AND(B22="shot 6", E22='club records'!$F$39, F22&gt;='club records'!$G$39), "CR", " ")</f>
        <v xml:space="preserve"> </v>
      </c>
      <c r="AD22" s="6" t="str">
        <f>IF(AND(B22="shot 7.26", E22='club records'!$F$40, F22&gt;='club records'!$G$40), "CR", " ")</f>
        <v xml:space="preserve"> </v>
      </c>
      <c r="AE22" s="6" t="str">
        <f>IF(AND(B22="60H",OR(AND(E22='club records'!$J$1,F22&lt;='club records'!$K$1),AND(E22='club records'!$J$2,F22&lt;='club records'!$K$2),AND(E22='club records'!$J$3,F22&lt;='club records'!$K$3),AND(E22='club records'!$J$4,F22&lt;='club records'!$K$4),AND(E22='club records'!$J$5,F22&lt;='club records'!$K$5))),"CR"," ")</f>
        <v xml:space="preserve"> </v>
      </c>
      <c r="AF22" s="7" t="str">
        <f>IF(AND(B22="4x200", OR(AND(E22='club records'!$N$6, F22&lt;='club records'!$O$6), AND(E22='club records'!$N$7, F22&lt;='club records'!$O$7), AND(E22='club records'!$N$8, F22&lt;='club records'!$O$8), AND(E22='club records'!$N$9, F22&lt;='club records'!$O$9), AND(E22='club records'!$N$10, F22&lt;='club records'!$O$10))), "CR", " ")</f>
        <v xml:space="preserve"> </v>
      </c>
      <c r="AG22" s="7" t="str">
        <f>IF(AND(B22="4x300", AND(E22='club records'!$N$11, F22&lt;='club records'!$O$11)), "CR", " ")</f>
        <v xml:space="preserve"> </v>
      </c>
      <c r="AH22" s="7" t="str">
        <f>IF(AND(B22="4x400", OR(AND(E22='club records'!$N$12, F22&lt;='club records'!$O$12), AND(E22='club records'!$N$13, F22&lt;='club records'!$O$13), AND(E22='club records'!$N$14, F22&lt;='club records'!$O$14), AND(E22='club records'!$N$15, F22&lt;='club records'!$O$15))), "CR", " ")</f>
        <v xml:space="preserve"> </v>
      </c>
      <c r="AI22" s="7" t="str">
        <f>IF(AND(B22="pentathlon", OR(AND(E22='club records'!$N$21, F22&gt;='club records'!$O$21), AND(E22='club records'!$N$22, F22&gt;='club records'!$O$22),AND(E22='club records'!$N$23, F22&gt;='club records'!$O$23),AND(E22='club records'!$N$24, F22&gt;='club records'!$O$24))), "CR", " ")</f>
        <v xml:space="preserve"> </v>
      </c>
      <c r="AJ22" s="7" t="str">
        <f>IF(AND(B22="heptathlon", OR(AND(E22='club records'!$N$26, F22&gt;='club records'!$O$26), AND(E22='club records'!$N$27, F22&gt;='club records'!$O$27))), "CR", " ")</f>
        <v xml:space="preserve"> </v>
      </c>
    </row>
    <row r="23" spans="1:36" ht="15.75" customHeight="1" x14ac:dyDescent="0.35">
      <c r="A23" s="1" t="str">
        <f>E23</f>
        <v>U13</v>
      </c>
      <c r="B23" s="2">
        <v>60</v>
      </c>
      <c r="C23" s="1" t="s">
        <v>71</v>
      </c>
      <c r="D23" s="1" t="s">
        <v>72</v>
      </c>
      <c r="E23" s="9" t="s">
        <v>11</v>
      </c>
      <c r="F23" s="11">
        <v>9.34</v>
      </c>
      <c r="G23" s="14">
        <v>43800</v>
      </c>
      <c r="H23" s="1" t="s">
        <v>175</v>
      </c>
      <c r="I23" s="1" t="s">
        <v>187</v>
      </c>
      <c r="J23" s="7" t="str">
        <f>IF(OR(K23="CR", L23="CR", M23="CR", N23="CR", O23="CR", P23="CR", Q23="CR", R23="CR", S23="CR", T23="CR",U23="CR", V23="CR", W23="CR", X23="CR", Y23="CR", Z23="CR", AA23="CR", AB23="CR", AC23="CR", AD23="CR", AE23="CR", AF23="CR", AG23="CR", AH23="CR", AI23="CR", AJ23="CR"), "***CLUB RECORD***", "")</f>
        <v/>
      </c>
      <c r="K23" s="7" t="str">
        <f>IF(AND(B23=60, OR(AND(E23='club records'!$B$6, F23&lt;='club records'!$C$6), AND(E23='club records'!$B$7, F23&lt;='club records'!$C$7), AND(E23='club records'!$B$8, F23&lt;='club records'!$C$8), AND(E23='club records'!$B$9, F23&lt;='club records'!$C$9), AND(E23='club records'!$B$10, F23&lt;='club records'!$C$10))), "CR", " ")</f>
        <v xml:space="preserve"> </v>
      </c>
      <c r="L23" s="7" t="str">
        <f>IF(AND(B23=200, OR(AND(E23='club records'!$B$11, F23&lt;='club records'!$C$11), AND(E23='club records'!$B$12, F23&lt;='club records'!$C$12), AND(E23='club records'!$B$13, F23&lt;='club records'!$C$13), AND(E23='club records'!$B$14, F23&lt;='club records'!$C$14), AND(E23='club records'!$B$15, F23&lt;='club records'!$C$15))), "CR", " ")</f>
        <v xml:space="preserve"> </v>
      </c>
      <c r="M23" s="7" t="str">
        <f>IF(AND(B23=300, OR(AND(E23='club records'!$B$5, F23&lt;='club records'!$C$5), AND(E23='club records'!$B$16, F23&lt;='club records'!$C$16), AND(E23='club records'!$B$17, F23&lt;='club records'!$C$17))), "CR", " ")</f>
        <v xml:space="preserve"> </v>
      </c>
      <c r="N23" s="7" t="str">
        <f>IF(AND(B23=400, OR(AND(E23='club records'!$B$18, F23&lt;='club records'!$C$18), AND(E23='club records'!$B$19, F23&lt;='club records'!$C$19), AND(E23='club records'!$B$20, F23&lt;='club records'!$C$20), AND(E23='club records'!$B$21, F23&lt;='club records'!$C$21))), "CR", " ")</f>
        <v xml:space="preserve"> </v>
      </c>
      <c r="O23" s="7" t="str">
        <f>IF(AND(B23=800, OR(AND(E23='club records'!$B$22, F23&lt;='club records'!$C$22), AND(E23='club records'!$B$23, F23&lt;='club records'!$C$23), AND(E23='club records'!$B$24, F23&lt;='club records'!$C$24), AND(E23='club records'!$B$25, F23&lt;='club records'!$C$25), AND(E23='club records'!$B$26, F23&lt;='club records'!$C$26))), "CR", " ")</f>
        <v xml:space="preserve"> </v>
      </c>
      <c r="P23" s="7" t="str">
        <f>IF(AND(B23=1000, OR(AND(E23='club records'!$B$27, F23&lt;='club records'!$C$27), AND(E23='club records'!$B$28, F23&lt;='club records'!$C$28))), "CR", " ")</f>
        <v xml:space="preserve"> </v>
      </c>
      <c r="Q23" s="7" t="str">
        <f>IF(AND(B23=1500, OR(AND(E23='club records'!$B$29, F23&lt;='club records'!$C$29), AND(E23='club records'!$B$30, F23&lt;='club records'!$C$30), AND(E23='club records'!$B$31, F23&lt;='club records'!$C$31), AND(E23='club records'!$B$32, F23&lt;='club records'!$C$32), AND(E23='club records'!$B$33, F23&lt;='club records'!$C$33))), "CR", " ")</f>
        <v xml:space="preserve"> </v>
      </c>
      <c r="R23" s="7" t="str">
        <f>IF(AND(B23="1600 (Mile)",OR(AND(E23='club records'!$B$34,F23&lt;='club records'!$C$34),AND(E23='club records'!$B$35,F23&lt;='club records'!$C$35),AND(E23='club records'!$B$36,F23&lt;='club records'!$C$36),AND(E23='club records'!$B$37,F23&lt;='club records'!$C$37))),"CR"," ")</f>
        <v xml:space="preserve"> </v>
      </c>
      <c r="S23" s="7" t="str">
        <f>IF(AND(B23=3000, OR(AND(E23='club records'!$B$38, F23&lt;='club records'!$C$38), AND(E23='club records'!$B$39, F23&lt;='club records'!$C$39), AND(E23='club records'!$B$40, F23&lt;='club records'!$C$40), AND(E23='club records'!$B$41, F23&lt;='club records'!$C$41))), "CR", " ")</f>
        <v xml:space="preserve"> </v>
      </c>
      <c r="T23" s="7" t="str">
        <f>IF(AND(B23=5000, OR(AND(E23='club records'!$B$42, F23&lt;='club records'!$C$42), AND(E23='club records'!$B$43, F23&lt;='club records'!$C$43))), "CR", " ")</f>
        <v xml:space="preserve"> </v>
      </c>
      <c r="U23" s="6" t="str">
        <f>IF(AND(B23=10000, OR(AND(E23='club records'!$B$44, F23&lt;='club records'!$C$44), AND(E23='club records'!$B$45, F23&lt;='club records'!$C$45))), "CR", " ")</f>
        <v xml:space="preserve"> </v>
      </c>
      <c r="V23" s="6" t="str">
        <f>IF(AND(B23="high jump", OR(AND(E23='club records'!$F$1, F23&gt;='club records'!$G$1), AND(E23='club records'!$F$2, F23&gt;='club records'!$G$2), AND(E23='club records'!$F$3, F23&gt;='club records'!$G$3), AND(E23='club records'!$F$4, F23&gt;='club records'!$G$4), AND(E23='club records'!$F$5, F23&gt;='club records'!$G$5))), "CR", " ")</f>
        <v xml:space="preserve"> </v>
      </c>
      <c r="W23" s="6" t="str">
        <f>IF(AND(B23="long jump", OR(AND(E23='club records'!$F$6, F23&gt;='club records'!$G$6), AND(E23='club records'!$F$7, F23&gt;='club records'!$G$7), AND(E23='club records'!$F$8, F23&gt;='club records'!$G$8), AND(E23='club records'!$F$9, F23&gt;='club records'!$G$9), AND(E23='club records'!$F$10, F23&gt;='club records'!$G$10))), "CR", " ")</f>
        <v xml:space="preserve"> </v>
      </c>
      <c r="X23" s="6" t="str">
        <f>IF(AND(B23="triple jump", OR(AND(E23='club records'!$F$11, F23&gt;='club records'!$G$11), AND(E23='club records'!$F$12, F23&gt;='club records'!$G$12), AND(E23='club records'!$F$13, F23&gt;='club records'!$G$13), AND(E23='club records'!$F$14, F23&gt;='club records'!$G$14), AND(E23='club records'!$F$15, F23&gt;='club records'!$G$15))), "CR", " ")</f>
        <v xml:space="preserve"> </v>
      </c>
      <c r="Y23" s="6" t="str">
        <f>IF(AND(B23="pole vault", OR(AND(E23='club records'!$F$16, F23&gt;='club records'!$G$16), AND(E23='club records'!$F$17, F23&gt;='club records'!$G$17), AND(E23='club records'!$F$18, F23&gt;='club records'!$G$18), AND(E23='club records'!$F$19, F23&gt;='club records'!$G$19), AND(E23='club records'!$F$20, F23&gt;='club records'!$G$20))), "CR", " ")</f>
        <v xml:space="preserve"> </v>
      </c>
      <c r="Z23" s="6" t="str">
        <f>IF(AND(B23="shot 3", E23='club records'!$F$36, F23&gt;='club records'!$G$36), "CR", " ")</f>
        <v xml:space="preserve"> </v>
      </c>
      <c r="AA23" s="6" t="str">
        <f>IF(AND(B23="shot 4", E23='club records'!$F$37, F23&gt;='club records'!$G$37), "CR", " ")</f>
        <v xml:space="preserve"> </v>
      </c>
      <c r="AB23" s="6" t="str">
        <f>IF(AND(B23="shot 5", E23='club records'!$F$38, F23&gt;='club records'!$G$38), "CR", " ")</f>
        <v xml:space="preserve"> </v>
      </c>
      <c r="AC23" s="6" t="str">
        <f>IF(AND(B23="shot 6", E23='club records'!$F$39, F23&gt;='club records'!$G$39), "CR", " ")</f>
        <v xml:space="preserve"> </v>
      </c>
      <c r="AD23" s="6" t="str">
        <f>IF(AND(B23="shot 7.26", E23='club records'!$F$40, F23&gt;='club records'!$G$40), "CR", " ")</f>
        <v xml:space="preserve"> </v>
      </c>
      <c r="AE23" s="6" t="str">
        <f>IF(AND(B23="60H",OR(AND(E23='club records'!$J$1,F23&lt;='club records'!$K$1),AND(E23='club records'!$J$2,F23&lt;='club records'!$K$2),AND(E23='club records'!$J$3,F23&lt;='club records'!$K$3),AND(E23='club records'!$J$4,F23&lt;='club records'!$K$4),AND(E23='club records'!$J$5,F23&lt;='club records'!$K$5))),"CR"," ")</f>
        <v xml:space="preserve"> </v>
      </c>
      <c r="AF23" s="7" t="str">
        <f>IF(AND(B23="4x200", OR(AND(E23='club records'!$N$6, F23&lt;='club records'!$O$6), AND(E23='club records'!$N$7, F23&lt;='club records'!$O$7), AND(E23='club records'!$N$8, F23&lt;='club records'!$O$8), AND(E23='club records'!$N$9, F23&lt;='club records'!$O$9), AND(E23='club records'!$N$10, F23&lt;='club records'!$O$10))), "CR", " ")</f>
        <v xml:space="preserve"> </v>
      </c>
      <c r="AG23" s="7" t="str">
        <f>IF(AND(B23="4x300", AND(E23='club records'!$N$11, F23&lt;='club records'!$O$11)), "CR", " ")</f>
        <v xml:space="preserve"> </v>
      </c>
      <c r="AH23" s="7" t="str">
        <f>IF(AND(B23="4x400", OR(AND(E23='club records'!$N$12, F23&lt;='club records'!$O$12), AND(E23='club records'!$N$13, F23&lt;='club records'!$O$13), AND(E23='club records'!$N$14, F23&lt;='club records'!$O$14), AND(E23='club records'!$N$15, F23&lt;='club records'!$O$15))), "CR", " ")</f>
        <v xml:space="preserve"> </v>
      </c>
      <c r="AI23" s="7" t="str">
        <f>IF(AND(B23="pentathlon", OR(AND(E23='club records'!$N$21, F23&gt;='club records'!$O$21), AND(E23='club records'!$N$22, F23&gt;='club records'!$O$22),AND(E23='club records'!$N$23, F23&gt;='club records'!$O$23),AND(E23='club records'!$N$24, F23&gt;='club records'!$O$24))), "CR", " ")</f>
        <v xml:space="preserve"> </v>
      </c>
      <c r="AJ23" s="7" t="str">
        <f>IF(AND(B23="heptathlon", OR(AND(E23='club records'!$N$26, F23&gt;='club records'!$O$26), AND(E23='club records'!$N$27, F23&gt;='club records'!$O$27))), "CR", " ")</f>
        <v xml:space="preserve"> </v>
      </c>
    </row>
    <row r="24" spans="1:36" ht="15.75" customHeight="1" x14ac:dyDescent="0.35">
      <c r="A24" s="1" t="str">
        <f>E24</f>
        <v>U11</v>
      </c>
      <c r="B24" s="2">
        <v>60</v>
      </c>
      <c r="C24" s="2" t="s">
        <v>158</v>
      </c>
      <c r="D24" s="1" t="s">
        <v>159</v>
      </c>
      <c r="E24" s="9" t="s">
        <v>16</v>
      </c>
      <c r="F24" s="11">
        <v>9.61</v>
      </c>
      <c r="G24" s="14">
        <v>43765</v>
      </c>
      <c r="H24" s="1" t="s">
        <v>175</v>
      </c>
      <c r="I24" s="1" t="s">
        <v>176</v>
      </c>
      <c r="J24" s="7" t="str">
        <f>IF(OR(K24="CR", L24="CR", M24="CR", N24="CR", O24="CR", P24="CR", Q24="CR", R24="CR", S24="CR", T24="CR",U24="CR", V24="CR", W24="CR", X24="CR", Y24="CR", Z24="CR", AA24="CR", AB24="CR", AC24="CR", AD24="CR", AE24="CR", AF24="CR", AG24="CR", AH24="CR", AI24="CR", AJ24="CR"), "***CLUB RECORD***", "")</f>
        <v/>
      </c>
      <c r="K24" s="7" t="str">
        <f>IF(AND(B24=60, OR(AND(E24='club records'!$B$6, F24&lt;='club records'!$C$6), AND(E24='club records'!$B$7, F24&lt;='club records'!$C$7), AND(E24='club records'!$B$8, F24&lt;='club records'!$C$8), AND(E24='club records'!$B$9, F24&lt;='club records'!$C$9), AND(E24='club records'!$B$10, F24&lt;='club records'!$C$10))), "CR", " ")</f>
        <v xml:space="preserve"> </v>
      </c>
      <c r="L24" s="7" t="str">
        <f>IF(AND(B24=200, OR(AND(E24='club records'!$B$11, F24&lt;='club records'!$C$11), AND(E24='club records'!$B$12, F24&lt;='club records'!$C$12), AND(E24='club records'!$B$13, F24&lt;='club records'!$C$13), AND(E24='club records'!$B$14, F24&lt;='club records'!$C$14), AND(E24='club records'!$B$15, F24&lt;='club records'!$C$15))), "CR", " ")</f>
        <v xml:space="preserve"> </v>
      </c>
      <c r="M24" s="7" t="str">
        <f>IF(AND(B24=300, OR(AND(E24='club records'!$B$5, F24&lt;='club records'!$C$5), AND(E24='club records'!$B$16, F24&lt;='club records'!$C$16), AND(E24='club records'!$B$17, F24&lt;='club records'!$C$17))), "CR", " ")</f>
        <v xml:space="preserve"> </v>
      </c>
      <c r="N24" s="7" t="str">
        <f>IF(AND(B24=400, OR(AND(E24='club records'!$B$18, F24&lt;='club records'!$C$18), AND(E24='club records'!$B$19, F24&lt;='club records'!$C$19), AND(E24='club records'!$B$20, F24&lt;='club records'!$C$20), AND(E24='club records'!$B$21, F24&lt;='club records'!$C$21))), "CR", " ")</f>
        <v xml:space="preserve"> </v>
      </c>
      <c r="O24" s="7" t="str">
        <f>IF(AND(B24=800, OR(AND(E24='club records'!$B$22, F24&lt;='club records'!$C$22), AND(E24='club records'!$B$23, F24&lt;='club records'!$C$23), AND(E24='club records'!$B$24, F24&lt;='club records'!$C$24), AND(E24='club records'!$B$25, F24&lt;='club records'!$C$25), AND(E24='club records'!$B$26, F24&lt;='club records'!$C$26))), "CR", " ")</f>
        <v xml:space="preserve"> </v>
      </c>
      <c r="P24" s="7" t="str">
        <f>IF(AND(B24=1000, OR(AND(E24='club records'!$B$27, F24&lt;='club records'!$C$27), AND(E24='club records'!$B$28, F24&lt;='club records'!$C$28))), "CR", " ")</f>
        <v xml:space="preserve"> </v>
      </c>
      <c r="Q24" s="7" t="str">
        <f>IF(AND(B24=1500, OR(AND(E24='club records'!$B$29, F24&lt;='club records'!$C$29), AND(E24='club records'!$B$30, F24&lt;='club records'!$C$30), AND(E24='club records'!$B$31, F24&lt;='club records'!$C$31), AND(E24='club records'!$B$32, F24&lt;='club records'!$C$32), AND(E24='club records'!$B$33, F24&lt;='club records'!$C$33))), "CR", " ")</f>
        <v xml:space="preserve"> </v>
      </c>
      <c r="R24" s="7" t="str">
        <f>IF(AND(B24="1600 (Mile)",OR(AND(E24='club records'!$B$34,F24&lt;='club records'!$C$34),AND(E24='club records'!$B$35,F24&lt;='club records'!$C$35),AND(E24='club records'!$B$36,F24&lt;='club records'!$C$36),AND(E24='club records'!$B$37,F24&lt;='club records'!$C$37))),"CR"," ")</f>
        <v xml:space="preserve"> </v>
      </c>
      <c r="S24" s="7" t="str">
        <f>IF(AND(B24=3000, OR(AND(E24='club records'!$B$38, F24&lt;='club records'!$C$38), AND(E24='club records'!$B$39, F24&lt;='club records'!$C$39), AND(E24='club records'!$B$40, F24&lt;='club records'!$C$40), AND(E24='club records'!$B$41, F24&lt;='club records'!$C$41))), "CR", " ")</f>
        <v xml:space="preserve"> </v>
      </c>
      <c r="T24" s="7" t="str">
        <f>IF(AND(B24=5000, OR(AND(E24='club records'!$B$42, F24&lt;='club records'!$C$42), AND(E24='club records'!$B$43, F24&lt;='club records'!$C$43))), "CR", " ")</f>
        <v xml:space="preserve"> </v>
      </c>
      <c r="U24" s="6" t="str">
        <f>IF(AND(B24=10000, OR(AND(E24='club records'!$B$44, F24&lt;='club records'!$C$44), AND(E24='club records'!$B$45, F24&lt;='club records'!$C$45))), "CR", " ")</f>
        <v xml:space="preserve"> </v>
      </c>
      <c r="V24" s="6" t="str">
        <f>IF(AND(B24="high jump", OR(AND(E24='club records'!$F$1, F24&gt;='club records'!$G$1), AND(E24='club records'!$F$2, F24&gt;='club records'!$G$2), AND(E24='club records'!$F$3, F24&gt;='club records'!$G$3), AND(E24='club records'!$F$4, F24&gt;='club records'!$G$4), AND(E24='club records'!$F$5, F24&gt;='club records'!$G$5))), "CR", " ")</f>
        <v xml:space="preserve"> </v>
      </c>
      <c r="W24" s="6" t="str">
        <f>IF(AND(B24="long jump", OR(AND(E24='club records'!$F$6, F24&gt;='club records'!$G$6), AND(E24='club records'!$F$7, F24&gt;='club records'!$G$7), AND(E24='club records'!$F$8, F24&gt;='club records'!$G$8), AND(E24='club records'!$F$9, F24&gt;='club records'!$G$9), AND(E24='club records'!$F$10, F24&gt;='club records'!$G$10))), "CR", " ")</f>
        <v xml:space="preserve"> </v>
      </c>
      <c r="X24" s="6" t="str">
        <f>IF(AND(B24="triple jump", OR(AND(E24='club records'!$F$11, F24&gt;='club records'!$G$11), AND(E24='club records'!$F$12, F24&gt;='club records'!$G$12), AND(E24='club records'!$F$13, F24&gt;='club records'!$G$13), AND(E24='club records'!$F$14, F24&gt;='club records'!$G$14), AND(E24='club records'!$F$15, F24&gt;='club records'!$G$15))), "CR", " ")</f>
        <v xml:space="preserve"> </v>
      </c>
      <c r="Y24" s="6" t="str">
        <f>IF(AND(B24="pole vault", OR(AND(E24='club records'!$F$16, F24&gt;='club records'!$G$16), AND(E24='club records'!$F$17, F24&gt;='club records'!$G$17), AND(E24='club records'!$F$18, F24&gt;='club records'!$G$18), AND(E24='club records'!$F$19, F24&gt;='club records'!$G$19), AND(E24='club records'!$F$20, F24&gt;='club records'!$G$20))), "CR", " ")</f>
        <v xml:space="preserve"> </v>
      </c>
      <c r="Z24" s="6" t="str">
        <f>IF(AND(B24="shot 3", E24='club records'!$F$36, F24&gt;='club records'!$G$36), "CR", " ")</f>
        <v xml:space="preserve"> </v>
      </c>
      <c r="AA24" s="6" t="str">
        <f>IF(AND(B24="shot 4", E24='club records'!$F$37, F24&gt;='club records'!$G$37), "CR", " ")</f>
        <v xml:space="preserve"> </v>
      </c>
      <c r="AB24" s="6" t="str">
        <f>IF(AND(B24="shot 5", E24='club records'!$F$38, F24&gt;='club records'!$G$38), "CR", " ")</f>
        <v xml:space="preserve"> </v>
      </c>
      <c r="AC24" s="6" t="str">
        <f>IF(AND(B24="shot 6", E24='club records'!$F$39, F24&gt;='club records'!$G$39), "CR", " ")</f>
        <v xml:space="preserve"> </v>
      </c>
      <c r="AD24" s="6" t="str">
        <f>IF(AND(B24="shot 7.26", E24='club records'!$F$40, F24&gt;='club records'!$G$40), "CR", " ")</f>
        <v xml:space="preserve"> </v>
      </c>
      <c r="AE24" s="6" t="str">
        <f>IF(AND(B24="60H",OR(AND(E24='club records'!$J$1,F24&lt;='club records'!$K$1),AND(E24='club records'!$J$2,F24&lt;='club records'!$K$2),AND(E24='club records'!$J$3,F24&lt;='club records'!$K$3),AND(E24='club records'!$J$4,F24&lt;='club records'!$K$4),AND(E24='club records'!$J$5,F24&lt;='club records'!$K$5))),"CR"," ")</f>
        <v xml:space="preserve"> </v>
      </c>
      <c r="AF24" s="7" t="str">
        <f>IF(AND(B24="4x200", OR(AND(E24='club records'!$N$6, F24&lt;='club records'!$O$6), AND(E24='club records'!$N$7, F24&lt;='club records'!$O$7), AND(E24='club records'!$N$8, F24&lt;='club records'!$O$8), AND(E24='club records'!$N$9, F24&lt;='club records'!$O$9), AND(E24='club records'!$N$10, F24&lt;='club records'!$O$10))), "CR", " ")</f>
        <v xml:space="preserve"> </v>
      </c>
      <c r="AG24" s="7" t="str">
        <f>IF(AND(B24="4x300", AND(E24='club records'!$N$11, F24&lt;='club records'!$O$11)), "CR", " ")</f>
        <v xml:space="preserve"> </v>
      </c>
      <c r="AH24" s="7" t="str">
        <f>IF(AND(B24="4x400", OR(AND(E24='club records'!$N$12, F24&lt;='club records'!$O$12), AND(E24='club records'!$N$13, F24&lt;='club records'!$O$13), AND(E24='club records'!$N$14, F24&lt;='club records'!$O$14), AND(E24='club records'!$N$15, F24&lt;='club records'!$O$15))), "CR", " ")</f>
        <v xml:space="preserve"> </v>
      </c>
      <c r="AI24" s="7" t="str">
        <f>IF(AND(B24="pentathlon", OR(AND(E24='club records'!$N$21, F24&gt;='club records'!$O$21), AND(E24='club records'!$N$22, F24&gt;='club records'!$O$22),AND(E24='club records'!$N$23, F24&gt;='club records'!$O$23),AND(E24='club records'!$N$24, F24&gt;='club records'!$O$24))), "CR", " ")</f>
        <v xml:space="preserve"> </v>
      </c>
      <c r="AJ24" s="7" t="str">
        <f>IF(AND(B24="heptathlon", OR(AND(E24='club records'!$N$26, F24&gt;='club records'!$O$26), AND(E24='club records'!$N$27, F24&gt;='club records'!$O$27))), "CR", " ")</f>
        <v xml:space="preserve"> </v>
      </c>
    </row>
    <row r="25" spans="1:36" ht="15.75" customHeight="1" x14ac:dyDescent="0.35">
      <c r="A25" s="1" t="str">
        <f>E25</f>
        <v>U11</v>
      </c>
      <c r="B25" s="2">
        <v>60</v>
      </c>
      <c r="C25" s="1" t="s">
        <v>216</v>
      </c>
      <c r="D25" s="1" t="s">
        <v>144</v>
      </c>
      <c r="E25" s="9" t="s">
        <v>16</v>
      </c>
      <c r="F25" s="11">
        <v>10.19</v>
      </c>
      <c r="G25" s="15">
        <v>43842</v>
      </c>
      <c r="H25" s="1" t="s">
        <v>175</v>
      </c>
      <c r="I25" s="1" t="s">
        <v>217</v>
      </c>
      <c r="J25" s="7" t="str">
        <f>IF(OR(K25="CR", L25="CR", M25="CR", N25="CR", O25="CR", P25="CR", Q25="CR", R25="CR", S25="CR", T25="CR",U25="CR", V25="CR", W25="CR", X25="CR", Y25="CR", Z25="CR", AA25="CR", AB25="CR", AC25="CR", AD25="CR", AE25="CR", AF25="CR", AG25="CR", AH25="CR", AI25="CR", AJ25="CR"), "***CLUB RECORD***", "")</f>
        <v/>
      </c>
      <c r="K25" s="7" t="str">
        <f>IF(AND(B25=60, OR(AND(E25='club records'!$B$6, F25&lt;='club records'!$C$6), AND(E25='club records'!$B$7, F25&lt;='club records'!$C$7), AND(E25='club records'!$B$8, F25&lt;='club records'!$C$8), AND(E25='club records'!$B$9, F25&lt;='club records'!$C$9), AND(E25='club records'!$B$10, F25&lt;='club records'!$C$10))), "CR", " ")</f>
        <v xml:space="preserve"> </v>
      </c>
      <c r="L25" s="7" t="str">
        <f>IF(AND(B25=200, OR(AND(E25='club records'!$B$11, F25&lt;='club records'!$C$11), AND(E25='club records'!$B$12, F25&lt;='club records'!$C$12), AND(E25='club records'!$B$13, F25&lt;='club records'!$C$13), AND(E25='club records'!$B$14, F25&lt;='club records'!$C$14), AND(E25='club records'!$B$15, F25&lt;='club records'!$C$15))), "CR", " ")</f>
        <v xml:space="preserve"> </v>
      </c>
      <c r="M25" s="7" t="str">
        <f>IF(AND(B25=300, OR(AND(E25='club records'!$B$5, F25&lt;='club records'!$C$5), AND(E25='club records'!$B$16, F25&lt;='club records'!$C$16), AND(E25='club records'!$B$17, F25&lt;='club records'!$C$17))), "CR", " ")</f>
        <v xml:space="preserve"> </v>
      </c>
      <c r="N25" s="7" t="str">
        <f>IF(AND(B25=400, OR(AND(E25='club records'!$B$18, F25&lt;='club records'!$C$18), AND(E25='club records'!$B$19, F25&lt;='club records'!$C$19), AND(E25='club records'!$B$20, F25&lt;='club records'!$C$20), AND(E25='club records'!$B$21, F25&lt;='club records'!$C$21))), "CR", " ")</f>
        <v xml:space="preserve"> </v>
      </c>
      <c r="O25" s="7" t="str">
        <f>IF(AND(B25=800, OR(AND(E25='club records'!$B$22, F25&lt;='club records'!$C$22), AND(E25='club records'!$B$23, F25&lt;='club records'!$C$23), AND(E25='club records'!$B$24, F25&lt;='club records'!$C$24), AND(E25='club records'!$B$25, F25&lt;='club records'!$C$25), AND(E25='club records'!$B$26, F25&lt;='club records'!$C$26))), "CR", " ")</f>
        <v xml:space="preserve"> </v>
      </c>
      <c r="P25" s="7" t="str">
        <f>IF(AND(B25=1000, OR(AND(E25='club records'!$B$27, F25&lt;='club records'!$C$27), AND(E25='club records'!$B$28, F25&lt;='club records'!$C$28))), "CR", " ")</f>
        <v xml:space="preserve"> </v>
      </c>
      <c r="Q25" s="7" t="str">
        <f>IF(AND(B25=1500, OR(AND(E25='club records'!$B$29, F25&lt;='club records'!$C$29), AND(E25='club records'!$B$30, F25&lt;='club records'!$C$30), AND(E25='club records'!$B$31, F25&lt;='club records'!$C$31), AND(E25='club records'!$B$32, F25&lt;='club records'!$C$32), AND(E25='club records'!$B$33, F25&lt;='club records'!$C$33))), "CR", " ")</f>
        <v xml:space="preserve"> </v>
      </c>
      <c r="R25" s="7" t="str">
        <f>IF(AND(B25="1600 (Mile)",OR(AND(E25='club records'!$B$34,F25&lt;='club records'!$C$34),AND(E25='club records'!$B$35,F25&lt;='club records'!$C$35),AND(E25='club records'!$B$36,F25&lt;='club records'!$C$36),AND(E25='club records'!$B$37,F25&lt;='club records'!$C$37))),"CR"," ")</f>
        <v xml:space="preserve"> </v>
      </c>
      <c r="S25" s="7" t="str">
        <f>IF(AND(B25=3000, OR(AND(E25='club records'!$B$38, F25&lt;='club records'!$C$38), AND(E25='club records'!$B$39, F25&lt;='club records'!$C$39), AND(E25='club records'!$B$40, F25&lt;='club records'!$C$40), AND(E25='club records'!$B$41, F25&lt;='club records'!$C$41))), "CR", " ")</f>
        <v xml:space="preserve"> </v>
      </c>
      <c r="T25" s="7" t="str">
        <f>IF(AND(B25=5000, OR(AND(E25='club records'!$B$42, F25&lt;='club records'!$C$42), AND(E25='club records'!$B$43, F25&lt;='club records'!$C$43))), "CR", " ")</f>
        <v xml:space="preserve"> </v>
      </c>
      <c r="U25" s="6" t="str">
        <f>IF(AND(B25=10000, OR(AND(E25='club records'!$B$44, F25&lt;='club records'!$C$44), AND(E25='club records'!$B$45, F25&lt;='club records'!$C$45))), "CR", " ")</f>
        <v xml:space="preserve"> </v>
      </c>
      <c r="V25" s="6" t="str">
        <f>IF(AND(B25="high jump", OR(AND(E25='club records'!$F$1, F25&gt;='club records'!$G$1), AND(E25='club records'!$F$2, F25&gt;='club records'!$G$2), AND(E25='club records'!$F$3, F25&gt;='club records'!$G$3), AND(E25='club records'!$F$4, F25&gt;='club records'!$G$4), AND(E25='club records'!$F$5, F25&gt;='club records'!$G$5))), "CR", " ")</f>
        <v xml:space="preserve"> </v>
      </c>
      <c r="W25" s="6" t="str">
        <f>IF(AND(B25="long jump", OR(AND(E25='club records'!$F$6, F25&gt;='club records'!$G$6), AND(E25='club records'!$F$7, F25&gt;='club records'!$G$7), AND(E25='club records'!$F$8, F25&gt;='club records'!$G$8), AND(E25='club records'!$F$9, F25&gt;='club records'!$G$9), AND(E25='club records'!$F$10, F25&gt;='club records'!$G$10))), "CR", " ")</f>
        <v xml:space="preserve"> </v>
      </c>
      <c r="X25" s="6" t="str">
        <f>IF(AND(B25="triple jump", OR(AND(E25='club records'!$F$11, F25&gt;='club records'!$G$11), AND(E25='club records'!$F$12, F25&gt;='club records'!$G$12), AND(E25='club records'!$F$13, F25&gt;='club records'!$G$13), AND(E25='club records'!$F$14, F25&gt;='club records'!$G$14), AND(E25='club records'!$F$15, F25&gt;='club records'!$G$15))), "CR", " ")</f>
        <v xml:space="preserve"> </v>
      </c>
      <c r="Y25" s="6" t="str">
        <f>IF(AND(B25="pole vault", OR(AND(E25='club records'!$F$16, F25&gt;='club records'!$G$16), AND(E25='club records'!$F$17, F25&gt;='club records'!$G$17), AND(E25='club records'!$F$18, F25&gt;='club records'!$G$18), AND(E25='club records'!$F$19, F25&gt;='club records'!$G$19), AND(E25='club records'!$F$20, F25&gt;='club records'!$G$20))), "CR", " ")</f>
        <v xml:space="preserve"> </v>
      </c>
      <c r="Z25" s="6" t="str">
        <f>IF(AND(B25="shot 3", E25='club records'!$F$36, F25&gt;='club records'!$G$36), "CR", " ")</f>
        <v xml:space="preserve"> </v>
      </c>
      <c r="AA25" s="6" t="str">
        <f>IF(AND(B25="shot 4", E25='club records'!$F$37, F25&gt;='club records'!$G$37), "CR", " ")</f>
        <v xml:space="preserve"> </v>
      </c>
      <c r="AB25" s="6" t="str">
        <f>IF(AND(B25="shot 5", E25='club records'!$F$38, F25&gt;='club records'!$G$38), "CR", " ")</f>
        <v xml:space="preserve"> </v>
      </c>
      <c r="AC25" s="6" t="str">
        <f>IF(AND(B25="shot 6", E25='club records'!$F$39, F25&gt;='club records'!$G$39), "CR", " ")</f>
        <v xml:space="preserve"> </v>
      </c>
      <c r="AD25" s="6" t="str">
        <f>IF(AND(B25="shot 7.26", E25='club records'!$F$40, F25&gt;='club records'!$G$40), "CR", " ")</f>
        <v xml:space="preserve"> </v>
      </c>
      <c r="AE25" s="6" t="str">
        <f>IF(AND(B25="60H",OR(AND(E25='club records'!$J$1,F25&lt;='club records'!$K$1),AND(E25='club records'!$J$2,F25&lt;='club records'!$K$2),AND(E25='club records'!$J$3,F25&lt;='club records'!$K$3),AND(E25='club records'!$J$4,F25&lt;='club records'!$K$4),AND(E25='club records'!$J$5,F25&lt;='club records'!$K$5))),"CR"," ")</f>
        <v xml:space="preserve"> </v>
      </c>
      <c r="AF25" s="7" t="str">
        <f>IF(AND(B25="4x200", OR(AND(E25='club records'!$N$6, F25&lt;='club records'!$O$6), AND(E25='club records'!$N$7, F25&lt;='club records'!$O$7), AND(E25='club records'!$N$8, F25&lt;='club records'!$O$8), AND(E25='club records'!$N$9, F25&lt;='club records'!$O$9), AND(E25='club records'!$N$10, F25&lt;='club records'!$O$10))), "CR", " ")</f>
        <v xml:space="preserve"> </v>
      </c>
      <c r="AG25" s="7" t="str">
        <f>IF(AND(B25="4x300", AND(E25='club records'!$N$11, F25&lt;='club records'!$O$11)), "CR", " ")</f>
        <v xml:space="preserve"> </v>
      </c>
      <c r="AH25" s="7" t="str">
        <f>IF(AND(B25="4x400", OR(AND(E25='club records'!$N$12, F25&lt;='club records'!$O$12), AND(E25='club records'!$N$13, F25&lt;='club records'!$O$13), AND(E25='club records'!$N$14, F25&lt;='club records'!$O$14), AND(E25='club records'!$N$15, F25&lt;='club records'!$O$15))), "CR", " ")</f>
        <v xml:space="preserve"> </v>
      </c>
      <c r="AI25" s="7" t="str">
        <f>IF(AND(B25="pentathlon", OR(AND(E25='club records'!$N$21, F25&gt;='club records'!$O$21), AND(E25='club records'!$N$22, F25&gt;='club records'!$O$22),AND(E25='club records'!$N$23, F25&gt;='club records'!$O$23),AND(E25='club records'!$N$24, F25&gt;='club records'!$O$24))), "CR", " ")</f>
        <v xml:space="preserve"> </v>
      </c>
      <c r="AJ25" s="7" t="str">
        <f>IF(AND(B25="heptathlon", OR(AND(E25='club records'!$N$26, F25&gt;='club records'!$O$26), AND(E25='club records'!$N$27, F25&gt;='club records'!$O$27))), "CR", " ")</f>
        <v xml:space="preserve"> </v>
      </c>
    </row>
    <row r="26" spans="1:36" ht="15.75" customHeight="1" x14ac:dyDescent="0.35">
      <c r="A26" s="1" t="str">
        <f>E26</f>
        <v>U11</v>
      </c>
      <c r="B26" s="2">
        <v>60</v>
      </c>
      <c r="C26" s="1" t="s">
        <v>67</v>
      </c>
      <c r="D26" s="1" t="s">
        <v>110</v>
      </c>
      <c r="E26" s="9" t="s">
        <v>16</v>
      </c>
      <c r="F26" s="11">
        <v>10.85</v>
      </c>
      <c r="G26" s="14">
        <v>43800</v>
      </c>
      <c r="H26" s="1" t="s">
        <v>175</v>
      </c>
      <c r="I26" s="1" t="s">
        <v>187</v>
      </c>
      <c r="J26" s="7" t="str">
        <f>IF(OR(K26="CR", L26="CR", M26="CR", N26="CR", O26="CR", P26="CR", Q26="CR", R26="CR", S26="CR", T26="CR",U26="CR", V26="CR", W26="CR", X26="CR", Y26="CR", Z26="CR", AA26="CR", AB26="CR", AC26="CR", AD26="CR", AE26="CR", AF26="CR", AG26="CR", AH26="CR", AI26="CR", AJ26="CR"), "***CLUB RECORD***", "")</f>
        <v/>
      </c>
      <c r="K26" s="7" t="str">
        <f>IF(AND(B26=60, OR(AND(E26='club records'!$B$6, F26&lt;='club records'!$C$6), AND(E26='club records'!$B$7, F26&lt;='club records'!$C$7), AND(E26='club records'!$B$8, F26&lt;='club records'!$C$8), AND(E26='club records'!$B$9, F26&lt;='club records'!$C$9), AND(E26='club records'!$B$10, F26&lt;='club records'!$C$10))), "CR", " ")</f>
        <v xml:space="preserve"> </v>
      </c>
      <c r="L26" s="7" t="str">
        <f>IF(AND(B26=200, OR(AND(E26='club records'!$B$11, F26&lt;='club records'!$C$11), AND(E26='club records'!$B$12, F26&lt;='club records'!$C$12), AND(E26='club records'!$B$13, F26&lt;='club records'!$C$13), AND(E26='club records'!$B$14, F26&lt;='club records'!$C$14), AND(E26='club records'!$B$15, F26&lt;='club records'!$C$15))), "CR", " ")</f>
        <v xml:space="preserve"> </v>
      </c>
      <c r="M26" s="7" t="str">
        <f>IF(AND(B26=300, OR(AND(E26='club records'!$B$5, F26&lt;='club records'!$C$5), AND(E26='club records'!$B$16, F26&lt;='club records'!$C$16), AND(E26='club records'!$B$17, F26&lt;='club records'!$C$17))), "CR", " ")</f>
        <v xml:space="preserve"> </v>
      </c>
      <c r="N26" s="7" t="str">
        <f>IF(AND(B26=400, OR(AND(E26='club records'!$B$18, F26&lt;='club records'!$C$18), AND(E26='club records'!$B$19, F26&lt;='club records'!$C$19), AND(E26='club records'!$B$20, F26&lt;='club records'!$C$20), AND(E26='club records'!$B$21, F26&lt;='club records'!$C$21))), "CR", " ")</f>
        <v xml:space="preserve"> </v>
      </c>
      <c r="O26" s="7" t="str">
        <f>IF(AND(B26=800, OR(AND(E26='club records'!$B$22, F26&lt;='club records'!$C$22), AND(E26='club records'!$B$23, F26&lt;='club records'!$C$23), AND(E26='club records'!$B$24, F26&lt;='club records'!$C$24), AND(E26='club records'!$B$25, F26&lt;='club records'!$C$25), AND(E26='club records'!$B$26, F26&lt;='club records'!$C$26))), "CR", " ")</f>
        <v xml:space="preserve"> </v>
      </c>
      <c r="P26" s="7" t="str">
        <f>IF(AND(B26=1000, OR(AND(E26='club records'!$B$27, F26&lt;='club records'!$C$27), AND(E26='club records'!$B$28, F26&lt;='club records'!$C$28))), "CR", " ")</f>
        <v xml:space="preserve"> </v>
      </c>
      <c r="Q26" s="7" t="str">
        <f>IF(AND(B26=1500, OR(AND(E26='club records'!$B$29, F26&lt;='club records'!$C$29), AND(E26='club records'!$B$30, F26&lt;='club records'!$C$30), AND(E26='club records'!$B$31, F26&lt;='club records'!$C$31), AND(E26='club records'!$B$32, F26&lt;='club records'!$C$32), AND(E26='club records'!$B$33, F26&lt;='club records'!$C$33))), "CR", " ")</f>
        <v xml:space="preserve"> </v>
      </c>
      <c r="R26" s="7" t="str">
        <f>IF(AND(B26="1600 (Mile)",OR(AND(E26='club records'!$B$34,F26&lt;='club records'!$C$34),AND(E26='club records'!$B$35,F26&lt;='club records'!$C$35),AND(E26='club records'!$B$36,F26&lt;='club records'!$C$36),AND(E26='club records'!$B$37,F26&lt;='club records'!$C$37))),"CR"," ")</f>
        <v xml:space="preserve"> </v>
      </c>
      <c r="S26" s="7" t="str">
        <f>IF(AND(B26=3000, OR(AND(E26='club records'!$B$38, F26&lt;='club records'!$C$38), AND(E26='club records'!$B$39, F26&lt;='club records'!$C$39), AND(E26='club records'!$B$40, F26&lt;='club records'!$C$40), AND(E26='club records'!$B$41, F26&lt;='club records'!$C$41))), "CR", " ")</f>
        <v xml:space="preserve"> </v>
      </c>
      <c r="T26" s="7" t="str">
        <f>IF(AND(B26=5000, OR(AND(E26='club records'!$B$42, F26&lt;='club records'!$C$42), AND(E26='club records'!$B$43, F26&lt;='club records'!$C$43))), "CR", " ")</f>
        <v xml:space="preserve"> </v>
      </c>
      <c r="U26" s="6" t="str">
        <f>IF(AND(B26=10000, OR(AND(E26='club records'!$B$44, F26&lt;='club records'!$C$44), AND(E26='club records'!$B$45, F26&lt;='club records'!$C$45))), "CR", " ")</f>
        <v xml:space="preserve"> </v>
      </c>
      <c r="V26" s="6" t="str">
        <f>IF(AND(B26="high jump", OR(AND(E26='club records'!$F$1, F26&gt;='club records'!$G$1), AND(E26='club records'!$F$2, F26&gt;='club records'!$G$2), AND(E26='club records'!$F$3, F26&gt;='club records'!$G$3), AND(E26='club records'!$F$4, F26&gt;='club records'!$G$4), AND(E26='club records'!$F$5, F26&gt;='club records'!$G$5))), "CR", " ")</f>
        <v xml:space="preserve"> </v>
      </c>
      <c r="W26" s="6" t="str">
        <f>IF(AND(B26="long jump", OR(AND(E26='club records'!$F$6, F26&gt;='club records'!$G$6), AND(E26='club records'!$F$7, F26&gt;='club records'!$G$7), AND(E26='club records'!$F$8, F26&gt;='club records'!$G$8), AND(E26='club records'!$F$9, F26&gt;='club records'!$G$9), AND(E26='club records'!$F$10, F26&gt;='club records'!$G$10))), "CR", " ")</f>
        <v xml:space="preserve"> </v>
      </c>
      <c r="X26" s="6" t="str">
        <f>IF(AND(B26="triple jump", OR(AND(E26='club records'!$F$11, F26&gt;='club records'!$G$11), AND(E26='club records'!$F$12, F26&gt;='club records'!$G$12), AND(E26='club records'!$F$13, F26&gt;='club records'!$G$13), AND(E26='club records'!$F$14, F26&gt;='club records'!$G$14), AND(E26='club records'!$F$15, F26&gt;='club records'!$G$15))), "CR", " ")</f>
        <v xml:space="preserve"> </v>
      </c>
      <c r="Y26" s="6" t="str">
        <f>IF(AND(B26="pole vault", OR(AND(E26='club records'!$F$16, F26&gt;='club records'!$G$16), AND(E26='club records'!$F$17, F26&gt;='club records'!$G$17), AND(E26='club records'!$F$18, F26&gt;='club records'!$G$18), AND(E26='club records'!$F$19, F26&gt;='club records'!$G$19), AND(E26='club records'!$F$20, F26&gt;='club records'!$G$20))), "CR", " ")</f>
        <v xml:space="preserve"> </v>
      </c>
      <c r="Z26" s="6" t="str">
        <f>IF(AND(B26="shot 3", E26='club records'!$F$36, F26&gt;='club records'!$G$36), "CR", " ")</f>
        <v xml:space="preserve"> </v>
      </c>
      <c r="AA26" s="6" t="str">
        <f>IF(AND(B26="shot 4", E26='club records'!$F$37, F26&gt;='club records'!$G$37), "CR", " ")</f>
        <v xml:space="preserve"> </v>
      </c>
      <c r="AB26" s="6" t="str">
        <f>IF(AND(B26="shot 5", E26='club records'!$F$38, F26&gt;='club records'!$G$38), "CR", " ")</f>
        <v xml:space="preserve"> </v>
      </c>
      <c r="AC26" s="6" t="str">
        <f>IF(AND(B26="shot 6", E26='club records'!$F$39, F26&gt;='club records'!$G$39), "CR", " ")</f>
        <v xml:space="preserve"> </v>
      </c>
      <c r="AD26" s="6" t="str">
        <f>IF(AND(B26="shot 7.26", E26='club records'!$F$40, F26&gt;='club records'!$G$40), "CR", " ")</f>
        <v xml:space="preserve"> </v>
      </c>
      <c r="AE26" s="6" t="str">
        <f>IF(AND(B26="60H",OR(AND(E26='club records'!$J$1,F26&lt;='club records'!$K$1),AND(E26='club records'!$J$2,F26&lt;='club records'!$K$2),AND(E26='club records'!$J$3,F26&lt;='club records'!$K$3),AND(E26='club records'!$J$4,F26&lt;='club records'!$K$4),AND(E26='club records'!$J$5,F26&lt;='club records'!$K$5))),"CR"," ")</f>
        <v xml:space="preserve"> </v>
      </c>
      <c r="AF26" s="7" t="str">
        <f>IF(AND(B26="4x200", OR(AND(E26='club records'!$N$6, F26&lt;='club records'!$O$6), AND(E26='club records'!$N$7, F26&lt;='club records'!$O$7), AND(E26='club records'!$N$8, F26&lt;='club records'!$O$8), AND(E26='club records'!$N$9, F26&lt;='club records'!$O$9), AND(E26='club records'!$N$10, F26&lt;='club records'!$O$10))), "CR", " ")</f>
        <v xml:space="preserve"> </v>
      </c>
      <c r="AG26" s="7" t="str">
        <f>IF(AND(B26="4x300", AND(E26='club records'!$N$11, F26&lt;='club records'!$O$11)), "CR", " ")</f>
        <v xml:space="preserve"> </v>
      </c>
      <c r="AH26" s="7" t="str">
        <f>IF(AND(B26="4x400", OR(AND(E26='club records'!$N$12, F26&lt;='club records'!$O$12), AND(E26='club records'!$N$13, F26&lt;='club records'!$O$13), AND(E26='club records'!$N$14, F26&lt;='club records'!$O$14), AND(E26='club records'!$N$15, F26&lt;='club records'!$O$15))), "CR", " ")</f>
        <v xml:space="preserve"> </v>
      </c>
      <c r="AI26" s="7" t="str">
        <f>IF(AND(B26="pentathlon", OR(AND(E26='club records'!$N$21, F26&gt;='club records'!$O$21), AND(E26='club records'!$N$22, F26&gt;='club records'!$O$22),AND(E26='club records'!$N$23, F26&gt;='club records'!$O$23),AND(E26='club records'!$N$24, F26&gt;='club records'!$O$24))), "CR", " ")</f>
        <v xml:space="preserve"> </v>
      </c>
      <c r="AJ26" s="7" t="str">
        <f>IF(AND(B26="heptathlon", OR(AND(E26='club records'!$N$26, F26&gt;='club records'!$O$26), AND(E26='club records'!$N$27, F26&gt;='club records'!$O$27))), "CR", " ")</f>
        <v xml:space="preserve"> </v>
      </c>
    </row>
    <row r="27" spans="1:36" ht="15.75" customHeight="1" x14ac:dyDescent="0.35">
      <c r="B27" s="28">
        <v>60</v>
      </c>
      <c r="C27" s="27"/>
      <c r="D27" s="27"/>
      <c r="E27" s="29"/>
      <c r="F27" s="30"/>
      <c r="G27" s="31"/>
      <c r="H27" s="27"/>
      <c r="I27" s="27"/>
    </row>
    <row r="28" spans="1:36" ht="15.75" customHeight="1" x14ac:dyDescent="0.35">
      <c r="A28" s="1" t="s">
        <v>10</v>
      </c>
      <c r="B28" s="2">
        <v>200</v>
      </c>
      <c r="C28" s="1" t="s">
        <v>31</v>
      </c>
      <c r="D28" s="1" t="s">
        <v>32</v>
      </c>
      <c r="E28" s="9" t="s">
        <v>10</v>
      </c>
      <c r="F28" s="11">
        <v>22.22</v>
      </c>
      <c r="G28" s="14">
        <v>43890</v>
      </c>
      <c r="H28" s="1" t="s">
        <v>175</v>
      </c>
      <c r="I28" s="1" t="s">
        <v>226</v>
      </c>
      <c r="J28" s="7" t="str">
        <f>IF(OR(K28="CR", L28="CR", M28="CR", N28="CR", O28="CR", P28="CR", Q28="CR", R28="CR", S28="CR", T28="CR",U28="CR", V28="CR", W28="CR", X28="CR", Y28="CR", Z28="CR", AA28="CR", AB28="CR", AC28="CR", AD28="CR", AE28="CR", AF28="CR", AG28="CR", AH28="CR", AI28="CR", AJ28="CR"), "***CLUB RECORD***", "")</f>
        <v/>
      </c>
      <c r="K28" s="7" t="str">
        <f>IF(AND(B28=60, OR(AND(E28='club records'!$B$6, F28&lt;='club records'!$C$6), AND(E28='club records'!$B$7, F28&lt;='club records'!$C$7), AND(E28='club records'!$B$8, F28&lt;='club records'!$C$8), AND(E28='club records'!$B$9, F28&lt;='club records'!$C$9), AND(E28='club records'!$B$10, F28&lt;='club records'!$C$10))), "CR", " ")</f>
        <v xml:space="preserve"> </v>
      </c>
      <c r="L28" s="7" t="str">
        <f>IF(AND(B28=200, OR(AND(E28='club records'!$B$11, F28&lt;='club records'!$C$11), AND(E28='club records'!$B$12, F28&lt;='club records'!$C$12), AND(E28='club records'!$B$13, F28&lt;='club records'!$C$13), AND(E28='club records'!$B$14, F28&lt;='club records'!$C$14), AND(E28='club records'!$B$15, F28&lt;='club records'!$C$15))), "CR", " ")</f>
        <v xml:space="preserve"> </v>
      </c>
      <c r="M28" s="7" t="str">
        <f>IF(AND(B28=300, OR(AND(E28='club records'!$B$5, F28&lt;='club records'!$C$5), AND(E28='club records'!$B$16, F28&lt;='club records'!$C$16), AND(E28='club records'!$B$17, F28&lt;='club records'!$C$17))), "CR", " ")</f>
        <v xml:space="preserve"> </v>
      </c>
      <c r="N28" s="7" t="str">
        <f>IF(AND(B28=400, OR(AND(E28='club records'!$B$18, F28&lt;='club records'!$C$18), AND(E28='club records'!$B$19, F28&lt;='club records'!$C$19), AND(E28='club records'!$B$20, F28&lt;='club records'!$C$20), AND(E28='club records'!$B$21, F28&lt;='club records'!$C$21))), "CR", " ")</f>
        <v xml:space="preserve"> </v>
      </c>
      <c r="O28" s="7" t="str">
        <f>IF(AND(B28=800, OR(AND(E28='club records'!$B$22, F28&lt;='club records'!$C$22), AND(E28='club records'!$B$23, F28&lt;='club records'!$C$23), AND(E28='club records'!$B$24, F28&lt;='club records'!$C$24), AND(E28='club records'!$B$25, F28&lt;='club records'!$C$25), AND(E28='club records'!$B$26, F28&lt;='club records'!$C$26))), "CR", " ")</f>
        <v xml:space="preserve"> </v>
      </c>
      <c r="P28" s="7" t="str">
        <f>IF(AND(B28=1000, OR(AND(E28='club records'!$B$27, F28&lt;='club records'!$C$27), AND(E28='club records'!$B$28, F28&lt;='club records'!$C$28))), "CR", " ")</f>
        <v xml:space="preserve"> </v>
      </c>
      <c r="Q28" s="7" t="str">
        <f>IF(AND(B28=1500, OR(AND(E28='club records'!$B$29, F28&lt;='club records'!$C$29), AND(E28='club records'!$B$30, F28&lt;='club records'!$C$30), AND(E28='club records'!$B$31, F28&lt;='club records'!$C$31), AND(E28='club records'!$B$32, F28&lt;='club records'!$C$32), AND(E28='club records'!$B$33, F28&lt;='club records'!$C$33))), "CR", " ")</f>
        <v xml:space="preserve"> </v>
      </c>
      <c r="R28" s="7" t="str">
        <f>IF(AND(B28="1600 (Mile)",OR(AND(E28='club records'!$B$34,F28&lt;='club records'!$C$34),AND(E28='club records'!$B$35,F28&lt;='club records'!$C$35),AND(E28='club records'!$B$36,F28&lt;='club records'!$C$36),AND(E28='club records'!$B$37,F28&lt;='club records'!$C$37))),"CR"," ")</f>
        <v xml:space="preserve"> </v>
      </c>
      <c r="S28" s="7" t="str">
        <f>IF(AND(B28=3000, OR(AND(E28='club records'!$B$38, F28&lt;='club records'!$C$38), AND(E28='club records'!$B$39, F28&lt;='club records'!$C$39), AND(E28='club records'!$B$40, F28&lt;='club records'!$C$40), AND(E28='club records'!$B$41, F28&lt;='club records'!$C$41))), "CR", " ")</f>
        <v xml:space="preserve"> </v>
      </c>
      <c r="T28" s="7" t="str">
        <f>IF(AND(B28=5000, OR(AND(E28='club records'!$B$42, F28&lt;='club records'!$C$42), AND(E28='club records'!$B$43, F28&lt;='club records'!$C$43))), "CR", " ")</f>
        <v xml:space="preserve"> </v>
      </c>
      <c r="U28" s="6" t="str">
        <f>IF(AND(B28=10000, OR(AND(E28='club records'!$B$44, F28&lt;='club records'!$C$44), AND(E28='club records'!$B$45, F28&lt;='club records'!$C$45))), "CR", " ")</f>
        <v xml:space="preserve"> </v>
      </c>
      <c r="V28" s="6" t="str">
        <f>IF(AND(B28="high jump", OR(AND(E28='club records'!$F$1, F28&gt;='club records'!$G$1), AND(E28='club records'!$F$2, F28&gt;='club records'!$G$2), AND(E28='club records'!$F$3, F28&gt;='club records'!$G$3), AND(E28='club records'!$F$4, F28&gt;='club records'!$G$4), AND(E28='club records'!$F$5, F28&gt;='club records'!$G$5))), "CR", " ")</f>
        <v xml:space="preserve"> </v>
      </c>
      <c r="W28" s="6" t="str">
        <f>IF(AND(B28="long jump", OR(AND(E28='club records'!$F$6, F28&gt;='club records'!$G$6), AND(E28='club records'!$F$7, F28&gt;='club records'!$G$7), AND(E28='club records'!$F$8, F28&gt;='club records'!$G$8), AND(E28='club records'!$F$9, F28&gt;='club records'!$G$9), AND(E28='club records'!$F$10, F28&gt;='club records'!$G$10))), "CR", " ")</f>
        <v xml:space="preserve"> </v>
      </c>
      <c r="X28" s="6" t="str">
        <f>IF(AND(B28="triple jump", OR(AND(E28='club records'!$F$11, F28&gt;='club records'!$G$11), AND(E28='club records'!$F$12, F28&gt;='club records'!$G$12), AND(E28='club records'!$F$13, F28&gt;='club records'!$G$13), AND(E28='club records'!$F$14, F28&gt;='club records'!$G$14), AND(E28='club records'!$F$15, F28&gt;='club records'!$G$15))), "CR", " ")</f>
        <v xml:space="preserve"> </v>
      </c>
      <c r="Y28" s="6" t="str">
        <f>IF(AND(B28="pole vault", OR(AND(E28='club records'!$F$16, F28&gt;='club records'!$G$16), AND(E28='club records'!$F$17, F28&gt;='club records'!$G$17), AND(E28='club records'!$F$18, F28&gt;='club records'!$G$18), AND(E28='club records'!$F$19, F28&gt;='club records'!$G$19), AND(E28='club records'!$F$20, F28&gt;='club records'!$G$20))), "CR", " ")</f>
        <v xml:space="preserve"> </v>
      </c>
      <c r="Z28" s="6" t="str">
        <f>IF(AND(B28="shot 3", E28='club records'!$F$36, F28&gt;='club records'!$G$36), "CR", " ")</f>
        <v xml:space="preserve"> </v>
      </c>
      <c r="AA28" s="6" t="str">
        <f>IF(AND(B28="shot 4", E28='club records'!$F$37, F28&gt;='club records'!$G$37), "CR", " ")</f>
        <v xml:space="preserve"> </v>
      </c>
      <c r="AB28" s="6" t="str">
        <f>IF(AND(B28="shot 5", E28='club records'!$F$38, F28&gt;='club records'!$G$38), "CR", " ")</f>
        <v xml:space="preserve"> </v>
      </c>
      <c r="AC28" s="6" t="str">
        <f>IF(AND(B28="shot 6", E28='club records'!$F$39, F28&gt;='club records'!$G$39), "CR", " ")</f>
        <v xml:space="preserve"> </v>
      </c>
      <c r="AD28" s="6" t="str">
        <f>IF(AND(B28="shot 7.26", E28='club records'!$F$40, F28&gt;='club records'!$G$40), "CR", " ")</f>
        <v xml:space="preserve"> </v>
      </c>
      <c r="AE28" s="6" t="str">
        <f>IF(AND(B28="60H",OR(AND(E28='club records'!$J$1,F28&lt;='club records'!$K$1),AND(E28='club records'!$J$2,F28&lt;='club records'!$K$2),AND(E28='club records'!$J$3,F28&lt;='club records'!$K$3),AND(E28='club records'!$J$4,F28&lt;='club records'!$K$4),AND(E28='club records'!$J$5,F28&lt;='club records'!$K$5))),"CR"," ")</f>
        <v xml:space="preserve"> </v>
      </c>
      <c r="AF28" s="7" t="str">
        <f>IF(AND(B28="4x200", OR(AND(E28='club records'!$N$6, F28&lt;='club records'!$O$6), AND(E28='club records'!$N$7, F28&lt;='club records'!$O$7), AND(E28='club records'!$N$8, F28&lt;='club records'!$O$8), AND(E28='club records'!$N$9, F28&lt;='club records'!$O$9), AND(E28='club records'!$N$10, F28&lt;='club records'!$O$10))), "CR", " ")</f>
        <v xml:space="preserve"> </v>
      </c>
      <c r="AG28" s="7" t="str">
        <f>IF(AND(B28="4x300", AND(E28='club records'!$N$11, F28&lt;='club records'!$O$11)), "CR", " ")</f>
        <v xml:space="preserve"> </v>
      </c>
      <c r="AH28" s="7" t="str">
        <f>IF(AND(B28="4x400", OR(AND(E28='club records'!$N$12, F28&lt;='club records'!$O$12), AND(E28='club records'!$N$13, F28&lt;='club records'!$O$13), AND(E28='club records'!$N$14, F28&lt;='club records'!$O$14), AND(E28='club records'!$N$15, F28&lt;='club records'!$O$15))), "CR", " ")</f>
        <v xml:space="preserve"> </v>
      </c>
      <c r="AI28" s="7" t="str">
        <f>IF(AND(B28="pentathlon", OR(AND(E28='club records'!$N$21, F28&gt;='club records'!$O$21), AND(E28='club records'!$N$22, F28&gt;='club records'!$O$22),AND(E28='club records'!$N$23, F28&gt;='club records'!$O$23),AND(E28='club records'!$N$24, F28&gt;='club records'!$O$24))), "CR", " ")</f>
        <v xml:space="preserve"> </v>
      </c>
      <c r="AJ28" s="7" t="str">
        <f>IF(AND(B28="heptathlon", OR(AND(E28='club records'!$N$26, F28&gt;='club records'!$O$26), AND(E28='club records'!$N$27, F28&gt;='club records'!$O$27))), "CR", " ")</f>
        <v xml:space="preserve"> </v>
      </c>
    </row>
    <row r="29" spans="1:36" ht="15.75" customHeight="1" x14ac:dyDescent="0.35">
      <c r="B29" s="2">
        <v>200</v>
      </c>
      <c r="C29" s="1" t="s">
        <v>45</v>
      </c>
      <c r="D29" s="1" t="s">
        <v>46</v>
      </c>
      <c r="E29" s="9" t="s">
        <v>12</v>
      </c>
      <c r="F29" s="11">
        <v>23.28</v>
      </c>
      <c r="G29" s="14">
        <v>43867</v>
      </c>
      <c r="H29" s="1" t="s">
        <v>175</v>
      </c>
      <c r="I29" s="1" t="s">
        <v>233</v>
      </c>
      <c r="J29" s="1"/>
      <c r="O29" s="1"/>
      <c r="P29" s="1"/>
      <c r="Q29" s="1"/>
      <c r="R29" s="1"/>
      <c r="S29" s="1"/>
      <c r="T29" s="1"/>
    </row>
    <row r="30" spans="1:36" ht="15.75" customHeight="1" x14ac:dyDescent="0.35">
      <c r="A30" s="1" t="s">
        <v>165</v>
      </c>
      <c r="B30" s="2">
        <v>200</v>
      </c>
      <c r="C30" s="1" t="s">
        <v>42</v>
      </c>
      <c r="D30" s="1" t="s">
        <v>43</v>
      </c>
      <c r="E30" s="9" t="s">
        <v>8</v>
      </c>
      <c r="F30" s="10">
        <v>23.54</v>
      </c>
      <c r="G30" s="15">
        <v>43869</v>
      </c>
      <c r="H30" s="26" t="s">
        <v>175</v>
      </c>
      <c r="I30" s="1" t="s">
        <v>244</v>
      </c>
      <c r="J30" s="7" t="str">
        <f>IF(OR(K30="CR", L30="CR", M30="CR", N30="CR", O30="CR", P30="CR", Q30="CR", R30="CR", S30="CR", T30="CR",U30="CR", V30="CR", W30="CR", X30="CR", Y30="CR", Z30="CR", AA30="CR", AB30="CR", AC30="CR", AD30="CR", AE30="CR", AF30="CR", AG30="CR", AH30="CR", AI30="CR", AJ30="CR"), "***CLUB RECORD***", "")</f>
        <v/>
      </c>
      <c r="K30" s="7" t="str">
        <f>IF(AND(B30=60, OR(AND(E30='club records'!$B$6, F30&lt;='club records'!$C$6), AND(E30='club records'!$B$7, F30&lt;='club records'!$C$7), AND(E30='club records'!$B$8, F30&lt;='club records'!$C$8), AND(E30='club records'!$B$9, F30&lt;='club records'!$C$9), AND(E30='club records'!$B$10, F30&lt;='club records'!$C$10))), "CR", " ")</f>
        <v xml:space="preserve"> </v>
      </c>
      <c r="L30" s="7" t="str">
        <f>IF(AND(B30=200, OR(AND(E30='club records'!$B$11, F30&lt;='club records'!$C$11), AND(E30='club records'!$B$12, F30&lt;='club records'!$C$12), AND(E30='club records'!$B$13, F30&lt;='club records'!$C$13), AND(E30='club records'!$B$14, F30&lt;='club records'!$C$14), AND(E30='club records'!$B$15, F30&lt;='club records'!$C$15))), "CR", " ")</f>
        <v xml:space="preserve"> </v>
      </c>
      <c r="M30" s="7" t="str">
        <f>IF(AND(B30=300, OR(AND(E30='club records'!$B$5, F30&lt;='club records'!$C$5), AND(E30='club records'!$B$16, F30&lt;='club records'!$C$16), AND(E30='club records'!$B$17, F30&lt;='club records'!$C$17))), "CR", " ")</f>
        <v xml:space="preserve"> </v>
      </c>
      <c r="N30" s="7" t="str">
        <f>IF(AND(B30=400, OR(AND(E30='club records'!$B$18, F30&lt;='club records'!$C$18), AND(E30='club records'!$B$19, F30&lt;='club records'!$C$19), AND(E30='club records'!$B$20, F30&lt;='club records'!$C$20), AND(E30='club records'!$B$21, F30&lt;='club records'!$C$21))), "CR", " ")</f>
        <v xml:space="preserve"> </v>
      </c>
      <c r="O30" s="7" t="str">
        <f>IF(AND(B30=800, OR(AND(E30='club records'!$B$22, F30&lt;='club records'!$C$22), AND(E30='club records'!$B$23, F30&lt;='club records'!$C$23), AND(E30='club records'!$B$24, F30&lt;='club records'!$C$24), AND(E30='club records'!$B$25, F30&lt;='club records'!$C$25), AND(E30='club records'!$B$26, F30&lt;='club records'!$C$26))), "CR", " ")</f>
        <v xml:space="preserve"> </v>
      </c>
      <c r="P30" s="7" t="str">
        <f>IF(AND(B30=1000, OR(AND(E30='club records'!$B$27, F30&lt;='club records'!$C$27), AND(E30='club records'!$B$28, F30&lt;='club records'!$C$28))), "CR", " ")</f>
        <v xml:space="preserve"> </v>
      </c>
      <c r="Q30" s="7" t="str">
        <f>IF(AND(B30=1500, OR(AND(E30='club records'!$B$29, F30&lt;='club records'!$C$29), AND(E30='club records'!$B$30, F30&lt;='club records'!$C$30), AND(E30='club records'!$B$31, F30&lt;='club records'!$C$31), AND(E30='club records'!$B$32, F30&lt;='club records'!$C$32), AND(E30='club records'!$B$33, F30&lt;='club records'!$C$33))), "CR", " ")</f>
        <v xml:space="preserve"> </v>
      </c>
      <c r="R30" s="7" t="str">
        <f>IF(AND(B30="1600 (Mile)",OR(AND(E30='club records'!$B$34,F30&lt;='club records'!$C$34),AND(E30='club records'!$B$35,F30&lt;='club records'!$C$35),AND(E30='club records'!$B$36,F30&lt;='club records'!$C$36),AND(E30='club records'!$B$37,F30&lt;='club records'!$C$37))),"CR"," ")</f>
        <v xml:space="preserve"> </v>
      </c>
      <c r="S30" s="7" t="str">
        <f>IF(AND(B30=3000, OR(AND(E30='club records'!$B$38, F30&lt;='club records'!$C$38), AND(E30='club records'!$B$39, F30&lt;='club records'!$C$39), AND(E30='club records'!$B$40, F30&lt;='club records'!$C$40), AND(E30='club records'!$B$41, F30&lt;='club records'!$C$41))), "CR", " ")</f>
        <v xml:space="preserve"> </v>
      </c>
      <c r="T30" s="7" t="str">
        <f>IF(AND(B30=5000, OR(AND(E30='club records'!$B$42, F30&lt;='club records'!$C$42), AND(E30='club records'!$B$43, F30&lt;='club records'!$C$43))), "CR", " ")</f>
        <v xml:space="preserve"> </v>
      </c>
      <c r="U30" s="6" t="str">
        <f>IF(AND(B30=10000, OR(AND(E30='club records'!$B$44, F30&lt;='club records'!$C$44), AND(E30='club records'!$B$45, F30&lt;='club records'!$C$45))), "CR", " ")</f>
        <v xml:space="preserve"> </v>
      </c>
      <c r="V30" s="6" t="str">
        <f>IF(AND(B30="high jump", OR(AND(E30='club records'!$F$1, F30&gt;='club records'!$G$1), AND(E30='club records'!$F$2, F30&gt;='club records'!$G$2), AND(E30='club records'!$F$3, F30&gt;='club records'!$G$3), AND(E30='club records'!$F$4, F30&gt;='club records'!$G$4), AND(E30='club records'!$F$5, F30&gt;='club records'!$G$5))), "CR", " ")</f>
        <v xml:space="preserve"> </v>
      </c>
      <c r="W30" s="6" t="str">
        <f>IF(AND(B30="long jump", OR(AND(E30='club records'!$F$6, F30&gt;='club records'!$G$6), AND(E30='club records'!$F$7, F30&gt;='club records'!$G$7), AND(E30='club records'!$F$8, F30&gt;='club records'!$G$8), AND(E30='club records'!$F$9, F30&gt;='club records'!$G$9), AND(E30='club records'!$F$10, F30&gt;='club records'!$G$10))), "CR", " ")</f>
        <v xml:space="preserve"> </v>
      </c>
      <c r="X30" s="6" t="str">
        <f>IF(AND(B30="triple jump", OR(AND(E30='club records'!$F$11, F30&gt;='club records'!$G$11), AND(E30='club records'!$F$12, F30&gt;='club records'!$G$12), AND(E30='club records'!$F$13, F30&gt;='club records'!$G$13), AND(E30='club records'!$F$14, F30&gt;='club records'!$G$14), AND(E30='club records'!$F$15, F30&gt;='club records'!$G$15))), "CR", " ")</f>
        <v xml:space="preserve"> </v>
      </c>
      <c r="Y30" s="6" t="str">
        <f>IF(AND(B30="pole vault", OR(AND(E30='club records'!$F$16, F30&gt;='club records'!$G$16), AND(E30='club records'!$F$17, F30&gt;='club records'!$G$17), AND(E30='club records'!$F$18, F30&gt;='club records'!$G$18), AND(E30='club records'!$F$19, F30&gt;='club records'!$G$19), AND(E30='club records'!$F$20, F30&gt;='club records'!$G$20))), "CR", " ")</f>
        <v xml:space="preserve"> </v>
      </c>
      <c r="Z30" s="6" t="str">
        <f>IF(AND(B30="shot 3", E30='club records'!$F$36, F30&gt;='club records'!$G$36), "CR", " ")</f>
        <v xml:space="preserve"> </v>
      </c>
      <c r="AA30" s="6" t="str">
        <f>IF(AND(B30="shot 4", E30='club records'!$F$37, F30&gt;='club records'!$G$37), "CR", " ")</f>
        <v xml:space="preserve"> </v>
      </c>
      <c r="AB30" s="6" t="str">
        <f>IF(AND(B30="shot 5", E30='club records'!$F$38, F30&gt;='club records'!$G$38), "CR", " ")</f>
        <v xml:space="preserve"> </v>
      </c>
      <c r="AC30" s="6" t="str">
        <f>IF(AND(B30="shot 6", E30='club records'!$F$39, F30&gt;='club records'!$G$39), "CR", " ")</f>
        <v xml:space="preserve"> </v>
      </c>
      <c r="AD30" s="6" t="str">
        <f>IF(AND(B30="shot 7.26", E30='club records'!$F$40, F30&gt;='club records'!$G$40), "CR", " ")</f>
        <v xml:space="preserve"> </v>
      </c>
      <c r="AE30" s="6" t="str">
        <f>IF(AND(B30="60H",OR(AND(E30='club records'!$J$1,F30&lt;='club records'!$K$1),AND(E30='club records'!$J$2,F30&lt;='club records'!$K$2),AND(E30='club records'!$J$3,F30&lt;='club records'!$K$3),AND(E30='club records'!$J$4,F30&lt;='club records'!$K$4),AND(E30='club records'!$J$5,F30&lt;='club records'!$K$5))),"CR"," ")</f>
        <v xml:space="preserve"> </v>
      </c>
      <c r="AF30" s="7" t="str">
        <f>IF(AND(B30="4x200", OR(AND(E30='club records'!$N$6, F30&lt;='club records'!$O$6), AND(E30='club records'!$N$7, F30&lt;='club records'!$O$7), AND(E30='club records'!$N$8, F30&lt;='club records'!$O$8), AND(E30='club records'!$N$9, F30&lt;='club records'!$O$9), AND(E30='club records'!$N$10, F30&lt;='club records'!$O$10))), "CR", " ")</f>
        <v xml:space="preserve"> </v>
      </c>
      <c r="AG30" s="7" t="str">
        <f>IF(AND(B30="4x300", AND(E30='club records'!$N$11, F30&lt;='club records'!$O$11)), "CR", " ")</f>
        <v xml:space="preserve"> </v>
      </c>
      <c r="AH30" s="7" t="str">
        <f>IF(AND(B30="4x400", OR(AND(E30='club records'!$N$12, F30&lt;='club records'!$O$12), AND(E30='club records'!$N$13, F30&lt;='club records'!$O$13), AND(E30='club records'!$N$14, F30&lt;='club records'!$O$14), AND(E30='club records'!$N$15, F30&lt;='club records'!$O$15))), "CR", " ")</f>
        <v xml:space="preserve"> </v>
      </c>
      <c r="AI30" s="7" t="str">
        <f>IF(AND(B30="pentathlon", OR(AND(E30='club records'!$N$21, F30&gt;='club records'!$O$21), AND(E30='club records'!$N$22, F30&gt;='club records'!$O$22),AND(E30='club records'!$N$23, F30&gt;='club records'!$O$23),AND(E30='club records'!$N$24, F30&gt;='club records'!$O$24))), "CR", " ")</f>
        <v xml:space="preserve"> </v>
      </c>
      <c r="AJ30" s="7" t="str">
        <f>IF(AND(B30="heptathlon", OR(AND(E30='club records'!$N$26, F30&gt;='club records'!$O$26), AND(E30='club records'!$N$27, F30&gt;='club records'!$O$27))), "CR", " ")</f>
        <v xml:space="preserve"> </v>
      </c>
    </row>
    <row r="31" spans="1:36" ht="15.75" customHeight="1" x14ac:dyDescent="0.35">
      <c r="A31" s="1" t="str">
        <f>E31</f>
        <v>U17</v>
      </c>
      <c r="B31" s="2">
        <v>200</v>
      </c>
      <c r="C31" s="1" t="s">
        <v>49</v>
      </c>
      <c r="D31" s="1" t="s">
        <v>50</v>
      </c>
      <c r="E31" s="9" t="s">
        <v>12</v>
      </c>
      <c r="F31" s="11">
        <v>23.54</v>
      </c>
      <c r="G31" s="14">
        <v>43867</v>
      </c>
      <c r="H31" s="1" t="s">
        <v>175</v>
      </c>
      <c r="I31" s="1" t="s">
        <v>233</v>
      </c>
      <c r="J31" s="7" t="str">
        <f>IF(OR(K31="CR", L31="CR", M31="CR", N31="CR", O31="CR", P31="CR", Q31="CR", R31="CR", S31="CR", T31="CR",U31="CR", V31="CR", W31="CR", X31="CR", Y31="CR", Z31="CR", AA31="CR", AB31="CR", AC31="CR", AD31="CR", AE31="CR", AF31="CR", AG31="CR", AH31="CR", AI31="CR", AJ31="CR"), "***CLUB RECORD***", "")</f>
        <v/>
      </c>
      <c r="K31" s="7" t="str">
        <f>IF(AND(B31=60, OR(AND(E31='club records'!$B$6, F31&lt;='club records'!$C$6), AND(E31='club records'!$B$7, F31&lt;='club records'!$C$7), AND(E31='club records'!$B$8, F31&lt;='club records'!$C$8), AND(E31='club records'!$B$9, F31&lt;='club records'!$C$9), AND(E31='club records'!$B$10, F31&lt;='club records'!$C$10))), "CR", " ")</f>
        <v xml:space="preserve"> </v>
      </c>
      <c r="L31" s="7" t="str">
        <f>IF(AND(B31=200, OR(AND(E31='club records'!$B$11, F31&lt;='club records'!$C$11), AND(E31='club records'!$B$12, F31&lt;='club records'!$C$12), AND(E31='club records'!$B$13, F31&lt;='club records'!$C$13), AND(E31='club records'!$B$14, F31&lt;='club records'!$C$14), AND(E31='club records'!$B$15, F31&lt;='club records'!$C$15))), "CR", " ")</f>
        <v xml:space="preserve"> </v>
      </c>
      <c r="M31" s="7" t="str">
        <f>IF(AND(B31=300, OR(AND(E31='club records'!$B$5, F31&lt;='club records'!$C$5), AND(E31='club records'!$B$16, F31&lt;='club records'!$C$16), AND(E31='club records'!$B$17, F31&lt;='club records'!$C$17))), "CR", " ")</f>
        <v xml:space="preserve"> </v>
      </c>
      <c r="N31" s="7" t="str">
        <f>IF(AND(B31=400, OR(AND(E31='club records'!$B$18, F31&lt;='club records'!$C$18), AND(E31='club records'!$B$19, F31&lt;='club records'!$C$19), AND(E31='club records'!$B$20, F31&lt;='club records'!$C$20), AND(E31='club records'!$B$21, F31&lt;='club records'!$C$21))), "CR", " ")</f>
        <v xml:space="preserve"> </v>
      </c>
      <c r="O31" s="7" t="str">
        <f>IF(AND(B31=800, OR(AND(E31='club records'!$B$22, F31&lt;='club records'!$C$22), AND(E31='club records'!$B$23, F31&lt;='club records'!$C$23), AND(E31='club records'!$B$24, F31&lt;='club records'!$C$24), AND(E31='club records'!$B$25, F31&lt;='club records'!$C$25), AND(E31='club records'!$B$26, F31&lt;='club records'!$C$26))), "CR", " ")</f>
        <v xml:space="preserve"> </v>
      </c>
      <c r="P31" s="7" t="str">
        <f>IF(AND(B31=1000, OR(AND(E31='club records'!$B$27, F31&lt;='club records'!$C$27), AND(E31='club records'!$B$28, F31&lt;='club records'!$C$28))), "CR", " ")</f>
        <v xml:space="preserve"> </v>
      </c>
      <c r="Q31" s="7" t="str">
        <f>IF(AND(B31=1500, OR(AND(E31='club records'!$B$29, F31&lt;='club records'!$C$29), AND(E31='club records'!$B$30, F31&lt;='club records'!$C$30), AND(E31='club records'!$B$31, F31&lt;='club records'!$C$31), AND(E31='club records'!$B$32, F31&lt;='club records'!$C$32), AND(E31='club records'!$B$33, F31&lt;='club records'!$C$33))), "CR", " ")</f>
        <v xml:space="preserve"> </v>
      </c>
      <c r="R31" s="7" t="str">
        <f>IF(AND(B31="1600 (Mile)",OR(AND(E31='club records'!$B$34,F31&lt;='club records'!$C$34),AND(E31='club records'!$B$35,F31&lt;='club records'!$C$35),AND(E31='club records'!$B$36,F31&lt;='club records'!$C$36),AND(E31='club records'!$B$37,F31&lt;='club records'!$C$37))),"CR"," ")</f>
        <v xml:space="preserve"> </v>
      </c>
      <c r="S31" s="7" t="str">
        <f>IF(AND(B31=3000, OR(AND(E31='club records'!$B$38, F31&lt;='club records'!$C$38), AND(E31='club records'!$B$39, F31&lt;='club records'!$C$39), AND(E31='club records'!$B$40, F31&lt;='club records'!$C$40), AND(E31='club records'!$B$41, F31&lt;='club records'!$C$41))), "CR", " ")</f>
        <v xml:space="preserve"> </v>
      </c>
      <c r="T31" s="7" t="str">
        <f>IF(AND(B31=5000, OR(AND(E31='club records'!$B$42, F31&lt;='club records'!$C$42), AND(E31='club records'!$B$43, F31&lt;='club records'!$C$43))), "CR", " ")</f>
        <v xml:space="preserve"> </v>
      </c>
      <c r="U31" s="6" t="str">
        <f>IF(AND(B31=10000, OR(AND(E31='club records'!$B$44, F31&lt;='club records'!$C$44), AND(E31='club records'!$B$45, F31&lt;='club records'!$C$45))), "CR", " ")</f>
        <v xml:space="preserve"> </v>
      </c>
      <c r="V31" s="6" t="str">
        <f>IF(AND(B31="high jump", OR(AND(E31='club records'!$F$1, F31&gt;='club records'!$G$1), AND(E31='club records'!$F$2, F31&gt;='club records'!$G$2), AND(E31='club records'!$F$3, F31&gt;='club records'!$G$3), AND(E31='club records'!$F$4, F31&gt;='club records'!$G$4), AND(E31='club records'!$F$5, F31&gt;='club records'!$G$5))), "CR", " ")</f>
        <v xml:space="preserve"> </v>
      </c>
      <c r="W31" s="6" t="str">
        <f>IF(AND(B31="long jump", OR(AND(E31='club records'!$F$6, F31&gt;='club records'!$G$6), AND(E31='club records'!$F$7, F31&gt;='club records'!$G$7), AND(E31='club records'!$F$8, F31&gt;='club records'!$G$8), AND(E31='club records'!$F$9, F31&gt;='club records'!$G$9), AND(E31='club records'!$F$10, F31&gt;='club records'!$G$10))), "CR", " ")</f>
        <v xml:space="preserve"> </v>
      </c>
      <c r="X31" s="6" t="str">
        <f>IF(AND(B31="triple jump", OR(AND(E31='club records'!$F$11, F31&gt;='club records'!$G$11), AND(E31='club records'!$F$12, F31&gt;='club records'!$G$12), AND(E31='club records'!$F$13, F31&gt;='club records'!$G$13), AND(E31='club records'!$F$14, F31&gt;='club records'!$G$14), AND(E31='club records'!$F$15, F31&gt;='club records'!$G$15))), "CR", " ")</f>
        <v xml:space="preserve"> </v>
      </c>
      <c r="Y31" s="6" t="str">
        <f>IF(AND(B31="pole vault", OR(AND(E31='club records'!$F$16, F31&gt;='club records'!$G$16), AND(E31='club records'!$F$17, F31&gt;='club records'!$G$17), AND(E31='club records'!$F$18, F31&gt;='club records'!$G$18), AND(E31='club records'!$F$19, F31&gt;='club records'!$G$19), AND(E31='club records'!$F$20, F31&gt;='club records'!$G$20))), "CR", " ")</f>
        <v xml:space="preserve"> </v>
      </c>
      <c r="Z31" s="6" t="str">
        <f>IF(AND(B31="shot 3", E31='club records'!$F$36, F31&gt;='club records'!$G$36), "CR", " ")</f>
        <v xml:space="preserve"> </v>
      </c>
      <c r="AA31" s="6" t="str">
        <f>IF(AND(B31="shot 4", E31='club records'!$F$37, F31&gt;='club records'!$G$37), "CR", " ")</f>
        <v xml:space="preserve"> </v>
      </c>
      <c r="AB31" s="6" t="str">
        <f>IF(AND(B31="shot 5", E31='club records'!$F$38, F31&gt;='club records'!$G$38), "CR", " ")</f>
        <v xml:space="preserve"> </v>
      </c>
      <c r="AC31" s="6" t="str">
        <f>IF(AND(B31="shot 6", E31='club records'!$F$39, F31&gt;='club records'!$G$39), "CR", " ")</f>
        <v xml:space="preserve"> </v>
      </c>
      <c r="AD31" s="6" t="str">
        <f>IF(AND(B31="shot 7.26", E31='club records'!$F$40, F31&gt;='club records'!$G$40), "CR", " ")</f>
        <v xml:space="preserve"> </v>
      </c>
      <c r="AE31" s="6" t="str">
        <f>IF(AND(B31="60H",OR(AND(E31='club records'!$J$1,F31&lt;='club records'!$K$1),AND(E31='club records'!$J$2,F31&lt;='club records'!$K$2),AND(E31='club records'!$J$3,F31&lt;='club records'!$K$3),AND(E31='club records'!$J$4,F31&lt;='club records'!$K$4),AND(E31='club records'!$J$5,F31&lt;='club records'!$K$5))),"CR"," ")</f>
        <v xml:space="preserve"> </v>
      </c>
      <c r="AF31" s="7" t="str">
        <f>IF(AND(B31="4x200", OR(AND(E31='club records'!$N$6, F31&lt;='club records'!$O$6), AND(E31='club records'!$N$7, F31&lt;='club records'!$O$7), AND(E31='club records'!$N$8, F31&lt;='club records'!$O$8), AND(E31='club records'!$N$9, F31&lt;='club records'!$O$9), AND(E31='club records'!$N$10, F31&lt;='club records'!$O$10))), "CR", " ")</f>
        <v xml:space="preserve"> </v>
      </c>
      <c r="AG31" s="7" t="str">
        <f>IF(AND(B31="4x300", AND(E31='club records'!$N$11, F31&lt;='club records'!$O$11)), "CR", " ")</f>
        <v xml:space="preserve"> </v>
      </c>
      <c r="AH31" s="7" t="str">
        <f>IF(AND(B31="4x400", OR(AND(E31='club records'!$N$12, F31&lt;='club records'!$O$12), AND(E31='club records'!$N$13, F31&lt;='club records'!$O$13), AND(E31='club records'!$N$14, F31&lt;='club records'!$O$14), AND(E31='club records'!$N$15, F31&lt;='club records'!$O$15))), "CR", " ")</f>
        <v xml:space="preserve"> </v>
      </c>
      <c r="AI31" s="7" t="str">
        <f>IF(AND(B31="pentathlon", OR(AND(E31='club records'!$N$21, F31&gt;='club records'!$O$21), AND(E31='club records'!$N$22, F31&gt;='club records'!$O$22),AND(E31='club records'!$N$23, F31&gt;='club records'!$O$23),AND(E31='club records'!$N$24, F31&gt;='club records'!$O$24))), "CR", " ")</f>
        <v xml:space="preserve"> </v>
      </c>
      <c r="AJ31" s="7" t="str">
        <f>IF(AND(B31="heptathlon", OR(AND(E31='club records'!$N$26, F31&gt;='club records'!$O$26), AND(E31='club records'!$N$27, F31&gt;='club records'!$O$27))), "CR", " ")</f>
        <v xml:space="preserve"> </v>
      </c>
    </row>
    <row r="32" spans="1:36" ht="15.75" customHeight="1" x14ac:dyDescent="0.35">
      <c r="A32" s="1" t="s">
        <v>12</v>
      </c>
      <c r="B32" s="2">
        <v>200</v>
      </c>
      <c r="C32" s="1" t="s">
        <v>101</v>
      </c>
      <c r="D32" s="1" t="s">
        <v>164</v>
      </c>
      <c r="E32" s="9" t="s">
        <v>12</v>
      </c>
      <c r="F32" s="11">
        <v>24.26</v>
      </c>
      <c r="G32" s="14">
        <v>43848</v>
      </c>
      <c r="H32" s="1" t="s">
        <v>175</v>
      </c>
      <c r="I32" s="1" t="s">
        <v>209</v>
      </c>
      <c r="J32" s="7" t="str">
        <f>IF(OR(K32="CR", L32="CR", M32="CR", N32="CR", O32="CR", P32="CR", Q32="CR", R32="CR", S32="CR", T32="CR",U32="CR", V32="CR", W32="CR", X32="CR", Y32="CR", Z32="CR", AA32="CR", AB32="CR", AC32="CR", AD32="CR", AE32="CR", AF32="CR", AG32="CR", AH32="CR", AI32="CR", AJ32="CR"), "***CLUB RECORD***", "")</f>
        <v/>
      </c>
      <c r="K32" s="7" t="str">
        <f>IF(AND(B32=60, OR(AND(E32='club records'!$B$6, F32&lt;='club records'!$C$6), AND(E32='club records'!$B$7, F32&lt;='club records'!$C$7), AND(E32='club records'!$B$8, F32&lt;='club records'!$C$8), AND(E32='club records'!$B$9, F32&lt;='club records'!$C$9), AND(E32='club records'!$B$10, F32&lt;='club records'!$C$10))), "CR", " ")</f>
        <v xml:space="preserve"> </v>
      </c>
      <c r="L32" s="7" t="str">
        <f>IF(AND(B32=200, OR(AND(E32='club records'!$B$11, F32&lt;='club records'!$C$11), AND(E32='club records'!$B$12, F32&lt;='club records'!$C$12), AND(E32='club records'!$B$13, F32&lt;='club records'!$C$13), AND(E32='club records'!$B$14, F32&lt;='club records'!$C$14), AND(E32='club records'!$B$15, F32&lt;='club records'!$C$15))), "CR", " ")</f>
        <v xml:space="preserve"> </v>
      </c>
      <c r="M32" s="7" t="str">
        <f>IF(AND(B32=300, OR(AND(E32='club records'!$B$5, F32&lt;='club records'!$C$5), AND(E32='club records'!$B$16, F32&lt;='club records'!$C$16), AND(E32='club records'!$B$17, F32&lt;='club records'!$C$17))), "CR", " ")</f>
        <v xml:space="preserve"> </v>
      </c>
      <c r="N32" s="7" t="str">
        <f>IF(AND(B32=400, OR(AND(E32='club records'!$B$18, F32&lt;='club records'!$C$18), AND(E32='club records'!$B$19, F32&lt;='club records'!$C$19), AND(E32='club records'!$B$20, F32&lt;='club records'!$C$20), AND(E32='club records'!$B$21, F32&lt;='club records'!$C$21))), "CR", " ")</f>
        <v xml:space="preserve"> </v>
      </c>
      <c r="O32" s="7" t="str">
        <f>IF(AND(B32=800, OR(AND(E32='club records'!$B$22, F32&lt;='club records'!$C$22), AND(E32='club records'!$B$23, F32&lt;='club records'!$C$23), AND(E32='club records'!$B$24, F32&lt;='club records'!$C$24), AND(E32='club records'!$B$25, F32&lt;='club records'!$C$25), AND(E32='club records'!$B$26, F32&lt;='club records'!$C$26))), "CR", " ")</f>
        <v xml:space="preserve"> </v>
      </c>
      <c r="P32" s="7" t="str">
        <f>IF(AND(B32=1000, OR(AND(E32='club records'!$B$27, F32&lt;='club records'!$C$27), AND(E32='club records'!$B$28, F32&lt;='club records'!$C$28))), "CR", " ")</f>
        <v xml:space="preserve"> </v>
      </c>
      <c r="Q32" s="7" t="str">
        <f>IF(AND(B32=1500, OR(AND(E32='club records'!$B$29, F32&lt;='club records'!$C$29), AND(E32='club records'!$B$30, F32&lt;='club records'!$C$30), AND(E32='club records'!$B$31, F32&lt;='club records'!$C$31), AND(E32='club records'!$B$32, F32&lt;='club records'!$C$32), AND(E32='club records'!$B$33, F32&lt;='club records'!$C$33))), "CR", " ")</f>
        <v xml:space="preserve"> </v>
      </c>
      <c r="R32" s="7" t="str">
        <f>IF(AND(B32="1600 (Mile)",OR(AND(E32='club records'!$B$34,F32&lt;='club records'!$C$34),AND(E32='club records'!$B$35,F32&lt;='club records'!$C$35),AND(E32='club records'!$B$36,F32&lt;='club records'!$C$36),AND(E32='club records'!$B$37,F32&lt;='club records'!$C$37))),"CR"," ")</f>
        <v xml:space="preserve"> </v>
      </c>
      <c r="S32" s="7" t="str">
        <f>IF(AND(B32=3000, OR(AND(E32='club records'!$B$38, F32&lt;='club records'!$C$38), AND(E32='club records'!$B$39, F32&lt;='club records'!$C$39), AND(E32='club records'!$B$40, F32&lt;='club records'!$C$40), AND(E32='club records'!$B$41, F32&lt;='club records'!$C$41))), "CR", " ")</f>
        <v xml:space="preserve"> </v>
      </c>
      <c r="T32" s="7" t="str">
        <f>IF(AND(B32=5000, OR(AND(E32='club records'!$B$42, F32&lt;='club records'!$C$42), AND(E32='club records'!$B$43, F32&lt;='club records'!$C$43))), "CR", " ")</f>
        <v xml:space="preserve"> </v>
      </c>
      <c r="U32" s="6" t="str">
        <f>IF(AND(B32=10000, OR(AND(E32='club records'!$B$44, F32&lt;='club records'!$C$44), AND(E32='club records'!$B$45, F32&lt;='club records'!$C$45))), "CR", " ")</f>
        <v xml:space="preserve"> </v>
      </c>
      <c r="V32" s="6" t="str">
        <f>IF(AND(B32="high jump", OR(AND(E32='club records'!$F$1, F32&gt;='club records'!$G$1), AND(E32='club records'!$F$2, F32&gt;='club records'!$G$2), AND(E32='club records'!$F$3, F32&gt;='club records'!$G$3), AND(E32='club records'!$F$4, F32&gt;='club records'!$G$4), AND(E32='club records'!$F$5, F32&gt;='club records'!$G$5))), "CR", " ")</f>
        <v xml:space="preserve"> </v>
      </c>
      <c r="W32" s="6" t="str">
        <f>IF(AND(B32="long jump", OR(AND(E32='club records'!$F$6, F32&gt;='club records'!$G$6), AND(E32='club records'!$F$7, F32&gt;='club records'!$G$7), AND(E32='club records'!$F$8, F32&gt;='club records'!$G$8), AND(E32='club records'!$F$9, F32&gt;='club records'!$G$9), AND(E32='club records'!$F$10, F32&gt;='club records'!$G$10))), "CR", " ")</f>
        <v xml:space="preserve"> </v>
      </c>
      <c r="X32" s="6" t="str">
        <f>IF(AND(B32="triple jump", OR(AND(E32='club records'!$F$11, F32&gt;='club records'!$G$11), AND(E32='club records'!$F$12, F32&gt;='club records'!$G$12), AND(E32='club records'!$F$13, F32&gt;='club records'!$G$13), AND(E32='club records'!$F$14, F32&gt;='club records'!$G$14), AND(E32='club records'!$F$15, F32&gt;='club records'!$G$15))), "CR", " ")</f>
        <v xml:space="preserve"> </v>
      </c>
      <c r="Y32" s="6" t="str">
        <f>IF(AND(B32="pole vault", OR(AND(E32='club records'!$F$16, F32&gt;='club records'!$G$16), AND(E32='club records'!$F$17, F32&gt;='club records'!$G$17), AND(E32='club records'!$F$18, F32&gt;='club records'!$G$18), AND(E32='club records'!$F$19, F32&gt;='club records'!$G$19), AND(E32='club records'!$F$20, F32&gt;='club records'!$G$20))), "CR", " ")</f>
        <v xml:space="preserve"> </v>
      </c>
      <c r="Z32" s="6" t="str">
        <f>IF(AND(B32="shot 3", E32='club records'!$F$36, F32&gt;='club records'!$G$36), "CR", " ")</f>
        <v xml:space="preserve"> </v>
      </c>
      <c r="AA32" s="6" t="str">
        <f>IF(AND(B32="shot 4", E32='club records'!$F$37, F32&gt;='club records'!$G$37), "CR", " ")</f>
        <v xml:space="preserve"> </v>
      </c>
      <c r="AB32" s="6" t="str">
        <f>IF(AND(B32="shot 5", E32='club records'!$F$38, F32&gt;='club records'!$G$38), "CR", " ")</f>
        <v xml:space="preserve"> </v>
      </c>
      <c r="AC32" s="6" t="str">
        <f>IF(AND(B32="shot 6", E32='club records'!$F$39, F32&gt;='club records'!$G$39), "CR", " ")</f>
        <v xml:space="preserve"> </v>
      </c>
      <c r="AD32" s="6" t="str">
        <f>IF(AND(B32="shot 7.26", E32='club records'!$F$40, F32&gt;='club records'!$G$40), "CR", " ")</f>
        <v xml:space="preserve"> </v>
      </c>
      <c r="AE32" s="6" t="str">
        <f>IF(AND(B32="60H",OR(AND(E32='club records'!$J$1,F32&lt;='club records'!$K$1),AND(E32='club records'!$J$2,F32&lt;='club records'!$K$2),AND(E32='club records'!$J$3,F32&lt;='club records'!$K$3),AND(E32='club records'!$J$4,F32&lt;='club records'!$K$4),AND(E32='club records'!$J$5,F32&lt;='club records'!$K$5))),"CR"," ")</f>
        <v xml:space="preserve"> </v>
      </c>
      <c r="AF32" s="7" t="str">
        <f>IF(AND(B32="4x200", OR(AND(E32='club records'!$N$6, F32&lt;='club records'!$O$6), AND(E32='club records'!$N$7, F32&lt;='club records'!$O$7), AND(E32='club records'!$N$8, F32&lt;='club records'!$O$8), AND(E32='club records'!$N$9, F32&lt;='club records'!$O$9), AND(E32='club records'!$N$10, F32&lt;='club records'!$O$10))), "CR", " ")</f>
        <v xml:space="preserve"> </v>
      </c>
      <c r="AG32" s="7" t="str">
        <f>IF(AND(B32="4x300", AND(E32='club records'!$N$11, F32&lt;='club records'!$O$11)), "CR", " ")</f>
        <v xml:space="preserve"> </v>
      </c>
      <c r="AH32" s="7" t="str">
        <f>IF(AND(B32="4x400", OR(AND(E32='club records'!$N$12, F32&lt;='club records'!$O$12), AND(E32='club records'!$N$13, F32&lt;='club records'!$O$13), AND(E32='club records'!$N$14, F32&lt;='club records'!$O$14), AND(E32='club records'!$N$15, F32&lt;='club records'!$O$15))), "CR", " ")</f>
        <v xml:space="preserve"> </v>
      </c>
      <c r="AI32" s="7" t="str">
        <f>IF(AND(B32="pentathlon", OR(AND(E32='club records'!$N$21, F32&gt;='club records'!$O$21), AND(E32='club records'!$N$22, F32&gt;='club records'!$O$22),AND(E32='club records'!$N$23, F32&gt;='club records'!$O$23),AND(E32='club records'!$N$24, F32&gt;='club records'!$O$24))), "CR", " ")</f>
        <v xml:space="preserve"> </v>
      </c>
      <c r="AJ32" s="7" t="str">
        <f>IF(AND(B32="heptathlon", OR(AND(E32='club records'!$N$26, F32&gt;='club records'!$O$26), AND(E32='club records'!$N$27, F32&gt;='club records'!$O$27))), "CR", " ")</f>
        <v xml:space="preserve"> </v>
      </c>
    </row>
    <row r="33" spans="1:36" ht="15.75" customHeight="1" x14ac:dyDescent="0.35">
      <c r="A33" s="1" t="s">
        <v>10</v>
      </c>
      <c r="B33" s="2">
        <v>200</v>
      </c>
      <c r="C33" s="1" t="s">
        <v>149</v>
      </c>
      <c r="D33" s="1" t="s">
        <v>145</v>
      </c>
      <c r="E33" s="9" t="s">
        <v>12</v>
      </c>
      <c r="F33" s="11">
        <v>24.4</v>
      </c>
      <c r="G33" s="14">
        <v>43867</v>
      </c>
      <c r="H33" s="1" t="s">
        <v>175</v>
      </c>
      <c r="I33" s="1" t="s">
        <v>233</v>
      </c>
      <c r="J33" s="7" t="str">
        <f>IF(OR(K33="CR", L33="CR", M33="CR", N33="CR", O33="CR", P33="CR", Q33="CR", R33="CR", S33="CR", T33="CR",U33="CR", V33="CR", W33="CR", X33="CR", Y33="CR", Z33="CR", AA33="CR", AB33="CR", AC33="CR", AD33="CR", AE33="CR", AF33="CR", AG33="CR", AH33="CR", AI33="CR", AJ33="CR"), "***CLUB RECORD***", "")</f>
        <v/>
      </c>
      <c r="K33" s="7" t="str">
        <f>IF(AND(B33=60, OR(AND(E33='club records'!$B$6, F33&lt;='club records'!$C$6), AND(E33='club records'!$B$7, F33&lt;='club records'!$C$7), AND(E33='club records'!$B$8, F33&lt;='club records'!$C$8), AND(E33='club records'!$B$9, F33&lt;='club records'!$C$9), AND(E33='club records'!$B$10, F33&lt;='club records'!$C$10))), "CR", " ")</f>
        <v xml:space="preserve"> </v>
      </c>
      <c r="L33" s="7" t="str">
        <f>IF(AND(B33=200, OR(AND(E33='club records'!$B$11, F33&lt;='club records'!$C$11), AND(E33='club records'!$B$12, F33&lt;='club records'!$C$12), AND(E33='club records'!$B$13, F33&lt;='club records'!$C$13), AND(E33='club records'!$B$14, F33&lt;='club records'!$C$14), AND(E33='club records'!$B$15, F33&lt;='club records'!$C$15))), "CR", " ")</f>
        <v xml:space="preserve"> </v>
      </c>
      <c r="M33" s="7" t="str">
        <f>IF(AND(B33=300, OR(AND(E33='club records'!$B$5, F33&lt;='club records'!$C$5), AND(E33='club records'!$B$16, F33&lt;='club records'!$C$16), AND(E33='club records'!$B$17, F33&lt;='club records'!$C$17))), "CR", " ")</f>
        <v xml:space="preserve"> </v>
      </c>
      <c r="N33" s="7" t="str">
        <f>IF(AND(B33=400, OR(AND(E33='club records'!$B$18, F33&lt;='club records'!$C$18), AND(E33='club records'!$B$19, F33&lt;='club records'!$C$19), AND(E33='club records'!$B$20, F33&lt;='club records'!$C$20), AND(E33='club records'!$B$21, F33&lt;='club records'!$C$21))), "CR", " ")</f>
        <v xml:space="preserve"> </v>
      </c>
      <c r="O33" s="7" t="str">
        <f>IF(AND(B33=800, OR(AND(E33='club records'!$B$22, F33&lt;='club records'!$C$22), AND(E33='club records'!$B$23, F33&lt;='club records'!$C$23), AND(E33='club records'!$B$24, F33&lt;='club records'!$C$24), AND(E33='club records'!$B$25, F33&lt;='club records'!$C$25), AND(E33='club records'!$B$26, F33&lt;='club records'!$C$26))), "CR", " ")</f>
        <v xml:space="preserve"> </v>
      </c>
      <c r="P33" s="7" t="str">
        <f>IF(AND(B33=1000, OR(AND(E33='club records'!$B$27, F33&lt;='club records'!$C$27), AND(E33='club records'!$B$28, F33&lt;='club records'!$C$28))), "CR", " ")</f>
        <v xml:space="preserve"> </v>
      </c>
      <c r="Q33" s="7" t="str">
        <f>IF(AND(B33=1500, OR(AND(E33='club records'!$B$29, F33&lt;='club records'!$C$29), AND(E33='club records'!$B$30, F33&lt;='club records'!$C$30), AND(E33='club records'!$B$31, F33&lt;='club records'!$C$31), AND(E33='club records'!$B$32, F33&lt;='club records'!$C$32), AND(E33='club records'!$B$33, F33&lt;='club records'!$C$33))), "CR", " ")</f>
        <v xml:space="preserve"> </v>
      </c>
      <c r="R33" s="7" t="str">
        <f>IF(AND(B33="1600 (Mile)",OR(AND(E33='club records'!$B$34,F33&lt;='club records'!$C$34),AND(E33='club records'!$B$35,F33&lt;='club records'!$C$35),AND(E33='club records'!$B$36,F33&lt;='club records'!$C$36),AND(E33='club records'!$B$37,F33&lt;='club records'!$C$37))),"CR"," ")</f>
        <v xml:space="preserve"> </v>
      </c>
      <c r="S33" s="7" t="str">
        <f>IF(AND(B33=3000, OR(AND(E33='club records'!$B$38, F33&lt;='club records'!$C$38), AND(E33='club records'!$B$39, F33&lt;='club records'!$C$39), AND(E33='club records'!$B$40, F33&lt;='club records'!$C$40), AND(E33='club records'!$B$41, F33&lt;='club records'!$C$41))), "CR", " ")</f>
        <v xml:space="preserve"> </v>
      </c>
      <c r="T33" s="7" t="str">
        <f>IF(AND(B33=5000, OR(AND(E33='club records'!$B$42, F33&lt;='club records'!$C$42), AND(E33='club records'!$B$43, F33&lt;='club records'!$C$43))), "CR", " ")</f>
        <v xml:space="preserve"> </v>
      </c>
      <c r="U33" s="6" t="str">
        <f>IF(AND(B33=10000, OR(AND(E33='club records'!$B$44, F33&lt;='club records'!$C$44), AND(E33='club records'!$B$45, F33&lt;='club records'!$C$45))), "CR", " ")</f>
        <v xml:space="preserve"> </v>
      </c>
      <c r="V33" s="6" t="str">
        <f>IF(AND(B33="high jump", OR(AND(E33='club records'!$F$1, F33&gt;='club records'!$G$1), AND(E33='club records'!$F$2, F33&gt;='club records'!$G$2), AND(E33='club records'!$F$3, F33&gt;='club records'!$G$3), AND(E33='club records'!$F$4, F33&gt;='club records'!$G$4), AND(E33='club records'!$F$5, F33&gt;='club records'!$G$5))), "CR", " ")</f>
        <v xml:space="preserve"> </v>
      </c>
      <c r="W33" s="6" t="str">
        <f>IF(AND(B33="long jump", OR(AND(E33='club records'!$F$6, F33&gt;='club records'!$G$6), AND(E33='club records'!$F$7, F33&gt;='club records'!$G$7), AND(E33='club records'!$F$8, F33&gt;='club records'!$G$8), AND(E33='club records'!$F$9, F33&gt;='club records'!$G$9), AND(E33='club records'!$F$10, F33&gt;='club records'!$G$10))), "CR", " ")</f>
        <v xml:space="preserve"> </v>
      </c>
      <c r="X33" s="6" t="str">
        <f>IF(AND(B33="triple jump", OR(AND(E33='club records'!$F$11, F33&gt;='club records'!$G$11), AND(E33='club records'!$F$12, F33&gt;='club records'!$G$12), AND(E33='club records'!$F$13, F33&gt;='club records'!$G$13), AND(E33='club records'!$F$14, F33&gt;='club records'!$G$14), AND(E33='club records'!$F$15, F33&gt;='club records'!$G$15))), "CR", " ")</f>
        <v xml:space="preserve"> </v>
      </c>
      <c r="Y33" s="6" t="str">
        <f>IF(AND(B33="pole vault", OR(AND(E33='club records'!$F$16, F33&gt;='club records'!$G$16), AND(E33='club records'!$F$17, F33&gt;='club records'!$G$17), AND(E33='club records'!$F$18, F33&gt;='club records'!$G$18), AND(E33='club records'!$F$19, F33&gt;='club records'!$G$19), AND(E33='club records'!$F$20, F33&gt;='club records'!$G$20))), "CR", " ")</f>
        <v xml:space="preserve"> </v>
      </c>
      <c r="Z33" s="6" t="str">
        <f>IF(AND(B33="shot 3", E33='club records'!$F$36, F33&gt;='club records'!$G$36), "CR", " ")</f>
        <v xml:space="preserve"> </v>
      </c>
      <c r="AA33" s="6" t="str">
        <f>IF(AND(B33="shot 4", E33='club records'!$F$37, F33&gt;='club records'!$G$37), "CR", " ")</f>
        <v xml:space="preserve"> </v>
      </c>
      <c r="AB33" s="6" t="str">
        <f>IF(AND(B33="shot 5", E33='club records'!$F$38, F33&gt;='club records'!$G$38), "CR", " ")</f>
        <v xml:space="preserve"> </v>
      </c>
      <c r="AC33" s="6" t="str">
        <f>IF(AND(B33="shot 6", E33='club records'!$F$39, F33&gt;='club records'!$G$39), "CR", " ")</f>
        <v xml:space="preserve"> </v>
      </c>
      <c r="AD33" s="6" t="str">
        <f>IF(AND(B33="shot 7.26", E33='club records'!$F$40, F33&gt;='club records'!$G$40), "CR", " ")</f>
        <v xml:space="preserve"> </v>
      </c>
      <c r="AE33" s="6" t="str">
        <f>IF(AND(B33="60H",OR(AND(E33='club records'!$J$1,F33&lt;='club records'!$K$1),AND(E33='club records'!$J$2,F33&lt;='club records'!$K$2),AND(E33='club records'!$J$3,F33&lt;='club records'!$K$3),AND(E33='club records'!$J$4,F33&lt;='club records'!$K$4),AND(E33='club records'!$J$5,F33&lt;='club records'!$K$5))),"CR"," ")</f>
        <v xml:space="preserve"> </v>
      </c>
      <c r="AF33" s="7" t="str">
        <f>IF(AND(B33="4x200", OR(AND(E33='club records'!$N$6, F33&lt;='club records'!$O$6), AND(E33='club records'!$N$7, F33&lt;='club records'!$O$7), AND(E33='club records'!$N$8, F33&lt;='club records'!$O$8), AND(E33='club records'!$N$9, F33&lt;='club records'!$O$9), AND(E33='club records'!$N$10, F33&lt;='club records'!$O$10))), "CR", " ")</f>
        <v xml:space="preserve"> </v>
      </c>
      <c r="AG33" s="7" t="str">
        <f>IF(AND(B33="4x300", AND(E33='club records'!$N$11, F33&lt;='club records'!$O$11)), "CR", " ")</f>
        <v xml:space="preserve"> </v>
      </c>
      <c r="AH33" s="7" t="str">
        <f>IF(AND(B33="4x400", OR(AND(E33='club records'!$N$12, F33&lt;='club records'!$O$12), AND(E33='club records'!$N$13, F33&lt;='club records'!$O$13), AND(E33='club records'!$N$14, F33&lt;='club records'!$O$14), AND(E33='club records'!$N$15, F33&lt;='club records'!$O$15))), "CR", " ")</f>
        <v xml:space="preserve"> </v>
      </c>
      <c r="AI33" s="7" t="str">
        <f>IF(AND(B33="pentathlon", OR(AND(E33='club records'!$N$21, F33&gt;='club records'!$O$21), AND(E33='club records'!$N$22, F33&gt;='club records'!$O$22),AND(E33='club records'!$N$23, F33&gt;='club records'!$O$23),AND(E33='club records'!$N$24, F33&gt;='club records'!$O$24))), "CR", " ")</f>
        <v xml:space="preserve"> </v>
      </c>
      <c r="AJ33" s="7" t="str">
        <f>IF(AND(B33="heptathlon", OR(AND(E33='club records'!$N$26, F33&gt;='club records'!$O$26), AND(E33='club records'!$N$27, F33&gt;='club records'!$O$27))), "CR", " ")</f>
        <v xml:space="preserve"> </v>
      </c>
    </row>
    <row r="34" spans="1:36" ht="15.75" customHeight="1" x14ac:dyDescent="0.35">
      <c r="B34" s="2">
        <v>200</v>
      </c>
      <c r="C34" s="1" t="s">
        <v>51</v>
      </c>
      <c r="D34" s="1" t="s">
        <v>52</v>
      </c>
      <c r="E34" s="9" t="s">
        <v>12</v>
      </c>
      <c r="F34" s="11">
        <v>24.74</v>
      </c>
      <c r="G34" s="15">
        <v>43867</v>
      </c>
      <c r="H34" s="1" t="s">
        <v>175</v>
      </c>
      <c r="I34" s="1" t="s">
        <v>233</v>
      </c>
      <c r="J34" s="1"/>
      <c r="O34" s="1"/>
      <c r="P34" s="1"/>
      <c r="Q34" s="1"/>
      <c r="R34" s="1"/>
      <c r="S34" s="1"/>
      <c r="T34" s="1"/>
    </row>
    <row r="35" spans="1:36" ht="15.75" customHeight="1" x14ac:dyDescent="0.35">
      <c r="A35" s="1" t="str">
        <f>E35</f>
        <v>U17</v>
      </c>
      <c r="B35" s="2">
        <v>200</v>
      </c>
      <c r="C35" s="1" t="s">
        <v>48</v>
      </c>
      <c r="D35" s="1" t="s">
        <v>13</v>
      </c>
      <c r="E35" s="9" t="s">
        <v>12</v>
      </c>
      <c r="F35" s="11">
        <v>24.92</v>
      </c>
      <c r="G35" s="14">
        <v>43765</v>
      </c>
      <c r="H35" s="1" t="s">
        <v>175</v>
      </c>
      <c r="I35" s="1" t="s">
        <v>176</v>
      </c>
      <c r="J35" s="7" t="str">
        <f>IF(OR(K35="CR", L35="CR", M35="CR", N35="CR", O35="CR", P35="CR", Q35="CR", R35="CR", S35="CR", T35="CR",U35="CR", V35="CR", W35="CR", X35="CR", Y35="CR", Z35="CR", AA35="CR", AB35="CR", AC35="CR", AD35="CR", AE35="CR", AF35="CR", AG35="CR", AH35="CR", AI35="CR", AJ35="CR"), "***CLUB RECORD***", "")</f>
        <v/>
      </c>
      <c r="K35" s="7" t="str">
        <f>IF(AND(B35=60, OR(AND(E35='club records'!$B$6, F35&lt;='club records'!$C$6), AND(E35='club records'!$B$7, F35&lt;='club records'!$C$7), AND(E35='club records'!$B$8, F35&lt;='club records'!$C$8), AND(E35='club records'!$B$9, F35&lt;='club records'!$C$9), AND(E35='club records'!$B$10, F35&lt;='club records'!$C$10))), "CR", " ")</f>
        <v xml:space="preserve"> </v>
      </c>
      <c r="L35" s="7" t="str">
        <f>IF(AND(B35=200, OR(AND(E35='club records'!$B$11, F35&lt;='club records'!$C$11), AND(E35='club records'!$B$12, F35&lt;='club records'!$C$12), AND(E35='club records'!$B$13, F35&lt;='club records'!$C$13), AND(E35='club records'!$B$14, F35&lt;='club records'!$C$14), AND(E35='club records'!$B$15, F35&lt;='club records'!$C$15))), "CR", " ")</f>
        <v xml:space="preserve"> </v>
      </c>
      <c r="M35" s="7" t="str">
        <f>IF(AND(B35=300, OR(AND(E35='club records'!$B$5, F35&lt;='club records'!$C$5), AND(E35='club records'!$B$16, F35&lt;='club records'!$C$16), AND(E35='club records'!$B$17, F35&lt;='club records'!$C$17))), "CR", " ")</f>
        <v xml:space="preserve"> </v>
      </c>
      <c r="N35" s="7" t="str">
        <f>IF(AND(B35=400, OR(AND(E35='club records'!$B$18, F35&lt;='club records'!$C$18), AND(E35='club records'!$B$19, F35&lt;='club records'!$C$19), AND(E35='club records'!$B$20, F35&lt;='club records'!$C$20), AND(E35='club records'!$B$21, F35&lt;='club records'!$C$21))), "CR", " ")</f>
        <v xml:space="preserve"> </v>
      </c>
      <c r="O35" s="7" t="str">
        <f>IF(AND(B35=800, OR(AND(E35='club records'!$B$22, F35&lt;='club records'!$C$22), AND(E35='club records'!$B$23, F35&lt;='club records'!$C$23), AND(E35='club records'!$B$24, F35&lt;='club records'!$C$24), AND(E35='club records'!$B$25, F35&lt;='club records'!$C$25), AND(E35='club records'!$B$26, F35&lt;='club records'!$C$26))), "CR", " ")</f>
        <v xml:space="preserve"> </v>
      </c>
      <c r="P35" s="7" t="str">
        <f>IF(AND(B35=1000, OR(AND(E35='club records'!$B$27, F35&lt;='club records'!$C$27), AND(E35='club records'!$B$28, F35&lt;='club records'!$C$28))), "CR", " ")</f>
        <v xml:space="preserve"> </v>
      </c>
      <c r="Q35" s="7" t="str">
        <f>IF(AND(B35=1500, OR(AND(E35='club records'!$B$29, F35&lt;='club records'!$C$29), AND(E35='club records'!$B$30, F35&lt;='club records'!$C$30), AND(E35='club records'!$B$31, F35&lt;='club records'!$C$31), AND(E35='club records'!$B$32, F35&lt;='club records'!$C$32), AND(E35='club records'!$B$33, F35&lt;='club records'!$C$33))), "CR", " ")</f>
        <v xml:space="preserve"> </v>
      </c>
      <c r="R35" s="7" t="str">
        <f>IF(AND(B35="1600 (Mile)",OR(AND(E35='club records'!$B$34,F35&lt;='club records'!$C$34),AND(E35='club records'!$B$35,F35&lt;='club records'!$C$35),AND(E35='club records'!$B$36,F35&lt;='club records'!$C$36),AND(E35='club records'!$B$37,F35&lt;='club records'!$C$37))),"CR"," ")</f>
        <v xml:space="preserve"> </v>
      </c>
      <c r="S35" s="7" t="str">
        <f>IF(AND(B35=3000, OR(AND(E35='club records'!$B$38, F35&lt;='club records'!$C$38), AND(E35='club records'!$B$39, F35&lt;='club records'!$C$39), AND(E35='club records'!$B$40, F35&lt;='club records'!$C$40), AND(E35='club records'!$B$41, F35&lt;='club records'!$C$41))), "CR", " ")</f>
        <v xml:space="preserve"> </v>
      </c>
      <c r="T35" s="7" t="str">
        <f>IF(AND(B35=5000, OR(AND(E35='club records'!$B$42, F35&lt;='club records'!$C$42), AND(E35='club records'!$B$43, F35&lt;='club records'!$C$43))), "CR", " ")</f>
        <v xml:space="preserve"> </v>
      </c>
      <c r="U35" s="6" t="str">
        <f>IF(AND(B35=10000, OR(AND(E35='club records'!$B$44, F35&lt;='club records'!$C$44), AND(E35='club records'!$B$45, F35&lt;='club records'!$C$45))), "CR", " ")</f>
        <v xml:space="preserve"> </v>
      </c>
      <c r="V35" s="6" t="str">
        <f>IF(AND(B35="high jump", OR(AND(E35='club records'!$F$1, F35&gt;='club records'!$G$1), AND(E35='club records'!$F$2, F35&gt;='club records'!$G$2), AND(E35='club records'!$F$3, F35&gt;='club records'!$G$3), AND(E35='club records'!$F$4, F35&gt;='club records'!$G$4), AND(E35='club records'!$F$5, F35&gt;='club records'!$G$5))), "CR", " ")</f>
        <v xml:space="preserve"> </v>
      </c>
      <c r="W35" s="6" t="str">
        <f>IF(AND(B35="long jump", OR(AND(E35='club records'!$F$6, F35&gt;='club records'!$G$6), AND(E35='club records'!$F$7, F35&gt;='club records'!$G$7), AND(E35='club records'!$F$8, F35&gt;='club records'!$G$8), AND(E35='club records'!$F$9, F35&gt;='club records'!$G$9), AND(E35='club records'!$F$10, F35&gt;='club records'!$G$10))), "CR", " ")</f>
        <v xml:space="preserve"> </v>
      </c>
      <c r="X35" s="6" t="str">
        <f>IF(AND(B35="triple jump", OR(AND(E35='club records'!$F$11, F35&gt;='club records'!$G$11), AND(E35='club records'!$F$12, F35&gt;='club records'!$G$12), AND(E35='club records'!$F$13, F35&gt;='club records'!$G$13), AND(E35='club records'!$F$14, F35&gt;='club records'!$G$14), AND(E35='club records'!$F$15, F35&gt;='club records'!$G$15))), "CR", " ")</f>
        <v xml:space="preserve"> </v>
      </c>
      <c r="Y35" s="6" t="str">
        <f>IF(AND(B35="pole vault", OR(AND(E35='club records'!$F$16, F35&gt;='club records'!$G$16), AND(E35='club records'!$F$17, F35&gt;='club records'!$G$17), AND(E35='club records'!$F$18, F35&gt;='club records'!$G$18), AND(E35='club records'!$F$19, F35&gt;='club records'!$G$19), AND(E35='club records'!$F$20, F35&gt;='club records'!$G$20))), "CR", " ")</f>
        <v xml:space="preserve"> </v>
      </c>
      <c r="Z35" s="6" t="str">
        <f>IF(AND(B35="shot 3", E35='club records'!$F$36, F35&gt;='club records'!$G$36), "CR", " ")</f>
        <v xml:space="preserve"> </v>
      </c>
      <c r="AA35" s="6" t="str">
        <f>IF(AND(B35="shot 4", E35='club records'!$F$37, F35&gt;='club records'!$G$37), "CR", " ")</f>
        <v xml:space="preserve"> </v>
      </c>
      <c r="AB35" s="6" t="str">
        <f>IF(AND(B35="shot 5", E35='club records'!$F$38, F35&gt;='club records'!$G$38), "CR", " ")</f>
        <v xml:space="preserve"> </v>
      </c>
      <c r="AC35" s="6" t="str">
        <f>IF(AND(B35="shot 6", E35='club records'!$F$39, F35&gt;='club records'!$G$39), "CR", " ")</f>
        <v xml:space="preserve"> </v>
      </c>
      <c r="AD35" s="6" t="str">
        <f>IF(AND(B35="shot 7.26", E35='club records'!$F$40, F35&gt;='club records'!$G$40), "CR", " ")</f>
        <v xml:space="preserve"> </v>
      </c>
      <c r="AE35" s="6" t="str">
        <f>IF(AND(B35="60H",OR(AND(E35='club records'!$J$1,F35&lt;='club records'!$K$1),AND(E35='club records'!$J$2,F35&lt;='club records'!$K$2),AND(E35='club records'!$J$3,F35&lt;='club records'!$K$3),AND(E35='club records'!$J$4,F35&lt;='club records'!$K$4),AND(E35='club records'!$J$5,F35&lt;='club records'!$K$5))),"CR"," ")</f>
        <v xml:space="preserve"> </v>
      </c>
      <c r="AF35" s="7" t="str">
        <f>IF(AND(B35="4x200", OR(AND(E35='club records'!$N$6, F35&lt;='club records'!$O$6), AND(E35='club records'!$N$7, F35&lt;='club records'!$O$7), AND(E35='club records'!$N$8, F35&lt;='club records'!$O$8), AND(E35='club records'!$N$9, F35&lt;='club records'!$O$9), AND(E35='club records'!$N$10, F35&lt;='club records'!$O$10))), "CR", " ")</f>
        <v xml:space="preserve"> </v>
      </c>
      <c r="AG35" s="7" t="str">
        <f>IF(AND(B35="4x300", AND(E35='club records'!$N$11, F35&lt;='club records'!$O$11)), "CR", " ")</f>
        <v xml:space="preserve"> </v>
      </c>
      <c r="AH35" s="7" t="str">
        <f>IF(AND(B35="4x400", OR(AND(E35='club records'!$N$12, F35&lt;='club records'!$O$12), AND(E35='club records'!$N$13, F35&lt;='club records'!$O$13), AND(E35='club records'!$N$14, F35&lt;='club records'!$O$14), AND(E35='club records'!$N$15, F35&lt;='club records'!$O$15))), "CR", " ")</f>
        <v xml:space="preserve"> </v>
      </c>
      <c r="AI35" s="7" t="str">
        <f>IF(AND(B35="pentathlon", OR(AND(E35='club records'!$N$21, F35&gt;='club records'!$O$21), AND(E35='club records'!$N$22, F35&gt;='club records'!$O$22),AND(E35='club records'!$N$23, F35&gt;='club records'!$O$23),AND(E35='club records'!$N$24, F35&gt;='club records'!$O$24))), "CR", " ")</f>
        <v xml:space="preserve"> </v>
      </c>
      <c r="AJ35" s="7" t="str">
        <f>IF(AND(B35="heptathlon", OR(AND(E35='club records'!$N$26, F35&gt;='club records'!$O$26), AND(E35='club records'!$N$27, F35&gt;='club records'!$O$27))), "CR", " ")</f>
        <v xml:space="preserve"> </v>
      </c>
    </row>
    <row r="36" spans="1:36" ht="15.75" customHeight="1" x14ac:dyDescent="0.35">
      <c r="A36" s="1" t="str">
        <f>E36</f>
        <v>U15</v>
      </c>
      <c r="B36" s="2">
        <v>200</v>
      </c>
      <c r="C36" s="1" t="s">
        <v>56</v>
      </c>
      <c r="D36" s="1" t="s">
        <v>118</v>
      </c>
      <c r="E36" s="9" t="s">
        <v>9</v>
      </c>
      <c r="F36" s="11">
        <v>25.46</v>
      </c>
      <c r="G36" s="14">
        <v>43800</v>
      </c>
      <c r="H36" s="1" t="s">
        <v>175</v>
      </c>
      <c r="I36" s="1" t="s">
        <v>187</v>
      </c>
      <c r="J36" s="7" t="str">
        <f>IF(OR(K36="CR", L36="CR", M36="CR", N36="CR", O36="CR", P36="CR", Q36="CR", R36="CR", S36="CR", T36="CR",U36="CR", V36="CR", W36="CR", X36="CR", Y36="CR", Z36="CR", AA36="CR", AB36="CR", AC36="CR", AD36="CR", AE36="CR", AF36="CR", AG36="CR", AH36="CR", AI36="CR", AJ36="CR"), "***CLUB RECORD***", "")</f>
        <v/>
      </c>
      <c r="K36" s="7" t="str">
        <f>IF(AND(B36=60, OR(AND(E36='club records'!$B$6, F36&lt;='club records'!$C$6), AND(E36='club records'!$B$7, F36&lt;='club records'!$C$7), AND(E36='club records'!$B$8, F36&lt;='club records'!$C$8), AND(E36='club records'!$B$9, F36&lt;='club records'!$C$9), AND(E36='club records'!$B$10, F36&lt;='club records'!$C$10))), "CR", " ")</f>
        <v xml:space="preserve"> </v>
      </c>
      <c r="L36" s="7" t="str">
        <f>IF(AND(B36=200, OR(AND(E36='club records'!$B$11, F36&lt;='club records'!$C$11), AND(E36='club records'!$B$12, F36&lt;='club records'!$C$12), AND(E36='club records'!$B$13, F36&lt;='club records'!$C$13), AND(E36='club records'!$B$14, F36&lt;='club records'!$C$14), AND(E36='club records'!$B$15, F36&lt;='club records'!$C$15))), "CR", " ")</f>
        <v xml:space="preserve"> </v>
      </c>
      <c r="M36" s="7" t="str">
        <f>IF(AND(B36=300, OR(AND(E36='club records'!$B$5, F36&lt;='club records'!$C$5), AND(E36='club records'!$B$16, F36&lt;='club records'!$C$16), AND(E36='club records'!$B$17, F36&lt;='club records'!$C$17))), "CR", " ")</f>
        <v xml:space="preserve"> </v>
      </c>
      <c r="N36" s="7" t="str">
        <f>IF(AND(B36=400, OR(AND(E36='club records'!$B$18, F36&lt;='club records'!$C$18), AND(E36='club records'!$B$19, F36&lt;='club records'!$C$19), AND(E36='club records'!$B$20, F36&lt;='club records'!$C$20), AND(E36='club records'!$B$21, F36&lt;='club records'!$C$21))), "CR", " ")</f>
        <v xml:space="preserve"> </v>
      </c>
      <c r="O36" s="7" t="str">
        <f>IF(AND(B36=800, OR(AND(E36='club records'!$B$22, F36&lt;='club records'!$C$22), AND(E36='club records'!$B$23, F36&lt;='club records'!$C$23), AND(E36='club records'!$B$24, F36&lt;='club records'!$C$24), AND(E36='club records'!$B$25, F36&lt;='club records'!$C$25), AND(E36='club records'!$B$26, F36&lt;='club records'!$C$26))), "CR", " ")</f>
        <v xml:space="preserve"> </v>
      </c>
      <c r="P36" s="7" t="str">
        <f>IF(AND(B36=1000, OR(AND(E36='club records'!$B$27, F36&lt;='club records'!$C$27), AND(E36='club records'!$B$28, F36&lt;='club records'!$C$28))), "CR", " ")</f>
        <v xml:space="preserve"> </v>
      </c>
      <c r="Q36" s="7" t="str">
        <f>IF(AND(B36=1500, OR(AND(E36='club records'!$B$29, F36&lt;='club records'!$C$29), AND(E36='club records'!$B$30, F36&lt;='club records'!$C$30), AND(E36='club records'!$B$31, F36&lt;='club records'!$C$31), AND(E36='club records'!$B$32, F36&lt;='club records'!$C$32), AND(E36='club records'!$B$33, F36&lt;='club records'!$C$33))), "CR", " ")</f>
        <v xml:space="preserve"> </v>
      </c>
      <c r="R36" s="7" t="str">
        <f>IF(AND(B36="1600 (Mile)",OR(AND(E36='club records'!$B$34,F36&lt;='club records'!$C$34),AND(E36='club records'!$B$35,F36&lt;='club records'!$C$35),AND(E36='club records'!$B$36,F36&lt;='club records'!$C$36),AND(E36='club records'!$B$37,F36&lt;='club records'!$C$37))),"CR"," ")</f>
        <v xml:space="preserve"> </v>
      </c>
      <c r="S36" s="7" t="str">
        <f>IF(AND(B36=3000, OR(AND(E36='club records'!$B$38, F36&lt;='club records'!$C$38), AND(E36='club records'!$B$39, F36&lt;='club records'!$C$39), AND(E36='club records'!$B$40, F36&lt;='club records'!$C$40), AND(E36='club records'!$B$41, F36&lt;='club records'!$C$41))), "CR", " ")</f>
        <v xml:space="preserve"> </v>
      </c>
      <c r="T36" s="7" t="str">
        <f>IF(AND(B36=5000, OR(AND(E36='club records'!$B$42, F36&lt;='club records'!$C$42), AND(E36='club records'!$B$43, F36&lt;='club records'!$C$43))), "CR", " ")</f>
        <v xml:space="preserve"> </v>
      </c>
      <c r="U36" s="6" t="str">
        <f>IF(AND(B36=10000, OR(AND(E36='club records'!$B$44, F36&lt;='club records'!$C$44), AND(E36='club records'!$B$45, F36&lt;='club records'!$C$45))), "CR", " ")</f>
        <v xml:space="preserve"> </v>
      </c>
      <c r="V36" s="6" t="str">
        <f>IF(AND(B36="high jump", OR(AND(E36='club records'!$F$1, F36&gt;='club records'!$G$1), AND(E36='club records'!$F$2, F36&gt;='club records'!$G$2), AND(E36='club records'!$F$3, F36&gt;='club records'!$G$3), AND(E36='club records'!$F$4, F36&gt;='club records'!$G$4), AND(E36='club records'!$F$5, F36&gt;='club records'!$G$5))), "CR", " ")</f>
        <v xml:space="preserve"> </v>
      </c>
      <c r="W36" s="6" t="str">
        <f>IF(AND(B36="long jump", OR(AND(E36='club records'!$F$6, F36&gt;='club records'!$G$6), AND(E36='club records'!$F$7, F36&gt;='club records'!$G$7), AND(E36='club records'!$F$8, F36&gt;='club records'!$G$8), AND(E36='club records'!$F$9, F36&gt;='club records'!$G$9), AND(E36='club records'!$F$10, F36&gt;='club records'!$G$10))), "CR", " ")</f>
        <v xml:space="preserve"> </v>
      </c>
      <c r="X36" s="6" t="str">
        <f>IF(AND(B36="triple jump", OR(AND(E36='club records'!$F$11, F36&gt;='club records'!$G$11), AND(E36='club records'!$F$12, F36&gt;='club records'!$G$12), AND(E36='club records'!$F$13, F36&gt;='club records'!$G$13), AND(E36='club records'!$F$14, F36&gt;='club records'!$G$14), AND(E36='club records'!$F$15, F36&gt;='club records'!$G$15))), "CR", " ")</f>
        <v xml:space="preserve"> </v>
      </c>
      <c r="Y36" s="6" t="str">
        <f>IF(AND(B36="pole vault", OR(AND(E36='club records'!$F$16, F36&gt;='club records'!$G$16), AND(E36='club records'!$F$17, F36&gt;='club records'!$G$17), AND(E36='club records'!$F$18, F36&gt;='club records'!$G$18), AND(E36='club records'!$F$19, F36&gt;='club records'!$G$19), AND(E36='club records'!$F$20, F36&gt;='club records'!$G$20))), "CR", " ")</f>
        <v xml:space="preserve"> </v>
      </c>
      <c r="Z36" s="6" t="str">
        <f>IF(AND(B36="shot 3", E36='club records'!$F$36, F36&gt;='club records'!$G$36), "CR", " ")</f>
        <v xml:space="preserve"> </v>
      </c>
      <c r="AA36" s="6" t="str">
        <f>IF(AND(B36="shot 4", E36='club records'!$F$37, F36&gt;='club records'!$G$37), "CR", " ")</f>
        <v xml:space="preserve"> </v>
      </c>
      <c r="AB36" s="6" t="str">
        <f>IF(AND(B36="shot 5", E36='club records'!$F$38, F36&gt;='club records'!$G$38), "CR", " ")</f>
        <v xml:space="preserve"> </v>
      </c>
      <c r="AC36" s="6" t="str">
        <f>IF(AND(B36="shot 6", E36='club records'!$F$39, F36&gt;='club records'!$G$39), "CR", " ")</f>
        <v xml:space="preserve"> </v>
      </c>
      <c r="AD36" s="6" t="str">
        <f>IF(AND(B36="shot 7.26", E36='club records'!$F$40, F36&gt;='club records'!$G$40), "CR", " ")</f>
        <v xml:space="preserve"> </v>
      </c>
      <c r="AE36" s="6" t="str">
        <f>IF(AND(B36="60H",OR(AND(E36='club records'!$J$1,F36&lt;='club records'!$K$1),AND(E36='club records'!$J$2,F36&lt;='club records'!$K$2),AND(E36='club records'!$J$3,F36&lt;='club records'!$K$3),AND(E36='club records'!$J$4,F36&lt;='club records'!$K$4),AND(E36='club records'!$J$5,F36&lt;='club records'!$K$5))),"CR"," ")</f>
        <v xml:space="preserve"> </v>
      </c>
      <c r="AF36" s="7" t="str">
        <f>IF(AND(B36="4x200", OR(AND(E36='club records'!$N$6, F36&lt;='club records'!$O$6), AND(E36='club records'!$N$7, F36&lt;='club records'!$O$7), AND(E36='club records'!$N$8, F36&lt;='club records'!$O$8), AND(E36='club records'!$N$9, F36&lt;='club records'!$O$9), AND(E36='club records'!$N$10, F36&lt;='club records'!$O$10))), "CR", " ")</f>
        <v xml:space="preserve"> </v>
      </c>
      <c r="AG36" s="7" t="str">
        <f>IF(AND(B36="4x300", AND(E36='club records'!$N$11, F36&lt;='club records'!$O$11)), "CR", " ")</f>
        <v xml:space="preserve"> </v>
      </c>
      <c r="AH36" s="7" t="str">
        <f>IF(AND(B36="4x400", OR(AND(E36='club records'!$N$12, F36&lt;='club records'!$O$12), AND(E36='club records'!$N$13, F36&lt;='club records'!$O$13), AND(E36='club records'!$N$14, F36&lt;='club records'!$O$14), AND(E36='club records'!$N$15, F36&lt;='club records'!$O$15))), "CR", " ")</f>
        <v xml:space="preserve"> </v>
      </c>
      <c r="AI36" s="7" t="str">
        <f>IF(AND(B36="pentathlon", OR(AND(E36='club records'!$N$21, F36&gt;='club records'!$O$21), AND(E36='club records'!$N$22, F36&gt;='club records'!$O$22),AND(E36='club records'!$N$23, F36&gt;='club records'!$O$23),AND(E36='club records'!$N$24, F36&gt;='club records'!$O$24))), "CR", " ")</f>
        <v xml:space="preserve"> </v>
      </c>
      <c r="AJ36" s="7" t="str">
        <f>IF(AND(B36="heptathlon", OR(AND(E36='club records'!$N$26, F36&gt;='club records'!$O$26), AND(E36='club records'!$N$27, F36&gt;='club records'!$O$27))), "CR", " ")</f>
        <v xml:space="preserve"> </v>
      </c>
    </row>
    <row r="37" spans="1:36" ht="15.75" customHeight="1" x14ac:dyDescent="0.35">
      <c r="A37" s="1" t="str">
        <f>E37</f>
        <v>U15</v>
      </c>
      <c r="B37" s="2">
        <v>200</v>
      </c>
      <c r="C37" s="1" t="s">
        <v>193</v>
      </c>
      <c r="D37" s="1" t="s">
        <v>194</v>
      </c>
      <c r="E37" s="9" t="s">
        <v>9</v>
      </c>
      <c r="F37" s="11">
        <v>25.88</v>
      </c>
      <c r="G37" s="14">
        <v>43891</v>
      </c>
      <c r="H37" s="1" t="s">
        <v>175</v>
      </c>
      <c r="I37" s="1" t="s">
        <v>226</v>
      </c>
      <c r="J37" s="7" t="str">
        <f>IF(OR(K37="CR", L37="CR", M37="CR", N37="CR", O37="CR", P37="CR", Q37="CR", R37="CR", S37="CR", T37="CR",U37="CR", V37="CR", W37="CR", X37="CR", Y37="CR", Z37="CR", AA37="CR", AB37="CR", AC37="CR", AD37="CR", AE37="CR", AF37="CR", AG37="CR", AH37="CR", AI37="CR", AJ37="CR"), "***CLUB RECORD***", "")</f>
        <v/>
      </c>
      <c r="K37" s="7" t="str">
        <f>IF(AND(B37=60, OR(AND(E37='club records'!$B$6, F37&lt;='club records'!$C$6), AND(E37='club records'!$B$7, F37&lt;='club records'!$C$7), AND(E37='club records'!$B$8, F37&lt;='club records'!$C$8), AND(E37='club records'!$B$9, F37&lt;='club records'!$C$9), AND(E37='club records'!$B$10, F37&lt;='club records'!$C$10))), "CR", " ")</f>
        <v xml:space="preserve"> </v>
      </c>
      <c r="L37" s="7" t="str">
        <f>IF(AND(B37=200, OR(AND(E37='club records'!$B$11, F37&lt;='club records'!$C$11), AND(E37='club records'!$B$12, F37&lt;='club records'!$C$12), AND(E37='club records'!$B$13, F37&lt;='club records'!$C$13), AND(E37='club records'!$B$14, F37&lt;='club records'!$C$14), AND(E37='club records'!$B$15, F37&lt;='club records'!$C$15))), "CR", " ")</f>
        <v xml:space="preserve"> </v>
      </c>
      <c r="M37" s="7" t="str">
        <f>IF(AND(B37=300, OR(AND(E37='club records'!$B$5, F37&lt;='club records'!$C$5), AND(E37='club records'!$B$16, F37&lt;='club records'!$C$16), AND(E37='club records'!$B$17, F37&lt;='club records'!$C$17))), "CR", " ")</f>
        <v xml:space="preserve"> </v>
      </c>
      <c r="N37" s="7" t="str">
        <f>IF(AND(B37=400, OR(AND(E37='club records'!$B$18, F37&lt;='club records'!$C$18), AND(E37='club records'!$B$19, F37&lt;='club records'!$C$19), AND(E37='club records'!$B$20, F37&lt;='club records'!$C$20), AND(E37='club records'!$B$21, F37&lt;='club records'!$C$21))), "CR", " ")</f>
        <v xml:space="preserve"> </v>
      </c>
      <c r="O37" s="7" t="str">
        <f>IF(AND(B37=800, OR(AND(E37='club records'!$B$22, F37&lt;='club records'!$C$22), AND(E37='club records'!$B$23, F37&lt;='club records'!$C$23), AND(E37='club records'!$B$24, F37&lt;='club records'!$C$24), AND(E37='club records'!$B$25, F37&lt;='club records'!$C$25), AND(E37='club records'!$B$26, F37&lt;='club records'!$C$26))), "CR", " ")</f>
        <v xml:space="preserve"> </v>
      </c>
      <c r="P37" s="7" t="str">
        <f>IF(AND(B37=1000, OR(AND(E37='club records'!$B$27, F37&lt;='club records'!$C$27), AND(E37='club records'!$B$28, F37&lt;='club records'!$C$28))), "CR", " ")</f>
        <v xml:space="preserve"> </v>
      </c>
      <c r="Q37" s="7" t="str">
        <f>IF(AND(B37=1500, OR(AND(E37='club records'!$B$29, F37&lt;='club records'!$C$29), AND(E37='club records'!$B$30, F37&lt;='club records'!$C$30), AND(E37='club records'!$B$31, F37&lt;='club records'!$C$31), AND(E37='club records'!$B$32, F37&lt;='club records'!$C$32), AND(E37='club records'!$B$33, F37&lt;='club records'!$C$33))), "CR", " ")</f>
        <v xml:space="preserve"> </v>
      </c>
      <c r="R37" s="7" t="str">
        <f>IF(AND(B37="1600 (Mile)",OR(AND(E37='club records'!$B$34,F37&lt;='club records'!$C$34),AND(E37='club records'!$B$35,F37&lt;='club records'!$C$35),AND(E37='club records'!$B$36,F37&lt;='club records'!$C$36),AND(E37='club records'!$B$37,F37&lt;='club records'!$C$37))),"CR"," ")</f>
        <v xml:space="preserve"> </v>
      </c>
      <c r="S37" s="7" t="str">
        <f>IF(AND(B37=3000, OR(AND(E37='club records'!$B$38, F37&lt;='club records'!$C$38), AND(E37='club records'!$B$39, F37&lt;='club records'!$C$39), AND(E37='club records'!$B$40, F37&lt;='club records'!$C$40), AND(E37='club records'!$B$41, F37&lt;='club records'!$C$41))), "CR", " ")</f>
        <v xml:space="preserve"> </v>
      </c>
      <c r="T37" s="7" t="str">
        <f>IF(AND(B37=5000, OR(AND(E37='club records'!$B$42, F37&lt;='club records'!$C$42), AND(E37='club records'!$B$43, F37&lt;='club records'!$C$43))), "CR", " ")</f>
        <v xml:space="preserve"> </v>
      </c>
      <c r="U37" s="6" t="str">
        <f>IF(AND(B37=10000, OR(AND(E37='club records'!$B$44, F37&lt;='club records'!$C$44), AND(E37='club records'!$B$45, F37&lt;='club records'!$C$45))), "CR", " ")</f>
        <v xml:space="preserve"> </v>
      </c>
      <c r="V37" s="6" t="str">
        <f>IF(AND(B37="high jump", OR(AND(E37='club records'!$F$1, F37&gt;='club records'!$G$1), AND(E37='club records'!$F$2, F37&gt;='club records'!$G$2), AND(E37='club records'!$F$3, F37&gt;='club records'!$G$3), AND(E37='club records'!$F$4, F37&gt;='club records'!$G$4), AND(E37='club records'!$F$5, F37&gt;='club records'!$G$5))), "CR", " ")</f>
        <v xml:space="preserve"> </v>
      </c>
      <c r="W37" s="6" t="str">
        <f>IF(AND(B37="long jump", OR(AND(E37='club records'!$F$6, F37&gt;='club records'!$G$6), AND(E37='club records'!$F$7, F37&gt;='club records'!$G$7), AND(E37='club records'!$F$8, F37&gt;='club records'!$G$8), AND(E37='club records'!$F$9, F37&gt;='club records'!$G$9), AND(E37='club records'!$F$10, F37&gt;='club records'!$G$10))), "CR", " ")</f>
        <v xml:space="preserve"> </v>
      </c>
      <c r="X37" s="6" t="str">
        <f>IF(AND(B37="triple jump", OR(AND(E37='club records'!$F$11, F37&gt;='club records'!$G$11), AND(E37='club records'!$F$12, F37&gt;='club records'!$G$12), AND(E37='club records'!$F$13, F37&gt;='club records'!$G$13), AND(E37='club records'!$F$14, F37&gt;='club records'!$G$14), AND(E37='club records'!$F$15, F37&gt;='club records'!$G$15))), "CR", " ")</f>
        <v xml:space="preserve"> </v>
      </c>
      <c r="Y37" s="6" t="str">
        <f>IF(AND(B37="pole vault", OR(AND(E37='club records'!$F$16, F37&gt;='club records'!$G$16), AND(E37='club records'!$F$17, F37&gt;='club records'!$G$17), AND(E37='club records'!$F$18, F37&gt;='club records'!$G$18), AND(E37='club records'!$F$19, F37&gt;='club records'!$G$19), AND(E37='club records'!$F$20, F37&gt;='club records'!$G$20))), "CR", " ")</f>
        <v xml:space="preserve"> </v>
      </c>
      <c r="Z37" s="6" t="str">
        <f>IF(AND(B37="shot 3", E37='club records'!$F$36, F37&gt;='club records'!$G$36), "CR", " ")</f>
        <v xml:space="preserve"> </v>
      </c>
      <c r="AA37" s="6" t="str">
        <f>IF(AND(B37="shot 4", E37='club records'!$F$37, F37&gt;='club records'!$G$37), "CR", " ")</f>
        <v xml:space="preserve"> </v>
      </c>
      <c r="AB37" s="6" t="str">
        <f>IF(AND(B37="shot 5", E37='club records'!$F$38, F37&gt;='club records'!$G$38), "CR", " ")</f>
        <v xml:space="preserve"> </v>
      </c>
      <c r="AC37" s="6" t="str">
        <f>IF(AND(B37="shot 6", E37='club records'!$F$39, F37&gt;='club records'!$G$39), "CR", " ")</f>
        <v xml:space="preserve"> </v>
      </c>
      <c r="AD37" s="6" t="str">
        <f>IF(AND(B37="shot 7.26", E37='club records'!$F$40, F37&gt;='club records'!$G$40), "CR", " ")</f>
        <v xml:space="preserve"> </v>
      </c>
      <c r="AE37" s="6" t="str">
        <f>IF(AND(B37="60H",OR(AND(E37='club records'!$J$1,F37&lt;='club records'!$K$1),AND(E37='club records'!$J$2,F37&lt;='club records'!$K$2),AND(E37='club records'!$J$3,F37&lt;='club records'!$K$3),AND(E37='club records'!$J$4,F37&lt;='club records'!$K$4),AND(E37='club records'!$J$5,F37&lt;='club records'!$K$5))),"CR"," ")</f>
        <v xml:space="preserve"> </v>
      </c>
      <c r="AF37" s="7" t="str">
        <f>IF(AND(B37="4x200", OR(AND(E37='club records'!$N$6, F37&lt;='club records'!$O$6), AND(E37='club records'!$N$7, F37&lt;='club records'!$O$7), AND(E37='club records'!$N$8, F37&lt;='club records'!$O$8), AND(E37='club records'!$N$9, F37&lt;='club records'!$O$9), AND(E37='club records'!$N$10, F37&lt;='club records'!$O$10))), "CR", " ")</f>
        <v xml:space="preserve"> </v>
      </c>
      <c r="AG37" s="7" t="str">
        <f>IF(AND(B37="4x300", AND(E37='club records'!$N$11, F37&lt;='club records'!$O$11)), "CR", " ")</f>
        <v xml:space="preserve"> </v>
      </c>
      <c r="AH37" s="7" t="str">
        <f>IF(AND(B37="4x400", OR(AND(E37='club records'!$N$12, F37&lt;='club records'!$O$12), AND(E37='club records'!$N$13, F37&lt;='club records'!$O$13), AND(E37='club records'!$N$14, F37&lt;='club records'!$O$14), AND(E37='club records'!$N$15, F37&lt;='club records'!$O$15))), "CR", " ")</f>
        <v xml:space="preserve"> </v>
      </c>
      <c r="AI37" s="7" t="str">
        <f>IF(AND(B37="pentathlon", OR(AND(E37='club records'!$N$21, F37&gt;='club records'!$O$21), AND(E37='club records'!$N$22, F37&gt;='club records'!$O$22),AND(E37='club records'!$N$23, F37&gt;='club records'!$O$23),AND(E37='club records'!$N$24, F37&gt;='club records'!$O$24))), "CR", " ")</f>
        <v xml:space="preserve"> </v>
      </c>
      <c r="AJ37" s="7" t="str">
        <f>IF(AND(B37="heptathlon", OR(AND(E37='club records'!$N$26, F37&gt;='club records'!$O$26), AND(E37='club records'!$N$27, F37&gt;='club records'!$O$27))), "CR", " ")</f>
        <v xml:space="preserve"> </v>
      </c>
    </row>
    <row r="38" spans="1:36" ht="15.75" customHeight="1" x14ac:dyDescent="0.35">
      <c r="A38" s="1" t="str">
        <f>E38</f>
        <v>U17</v>
      </c>
      <c r="B38" s="2">
        <v>200</v>
      </c>
      <c r="C38" s="1" t="s">
        <v>58</v>
      </c>
      <c r="D38" s="1" t="s">
        <v>59</v>
      </c>
      <c r="E38" s="9" t="s">
        <v>12</v>
      </c>
      <c r="F38" s="11">
        <v>26.61</v>
      </c>
      <c r="G38" s="15">
        <v>43856</v>
      </c>
      <c r="H38" s="1" t="s">
        <v>175</v>
      </c>
      <c r="I38" s="1" t="s">
        <v>226</v>
      </c>
      <c r="J38" s="7" t="str">
        <f>IF(OR(K38="CR", L38="CR", M38="CR", N38="CR", O38="CR", P38="CR", Q38="CR", R38="CR", S38="CR", T38="CR",U38="CR", V38="CR", W38="CR", X38="CR", Y38="CR", Z38="CR", AA38="CR", AB38="CR", AC38="CR", AD38="CR", AE38="CR", AF38="CR", AG38="CR", AH38="CR", AI38="CR", AJ38="CR"), "***CLUB RECORD***", "")</f>
        <v/>
      </c>
      <c r="K38" s="7" t="str">
        <f>IF(AND(B38=60, OR(AND(E38='club records'!$B$6, F38&lt;='club records'!$C$6), AND(E38='club records'!$B$7, F38&lt;='club records'!$C$7), AND(E38='club records'!$B$8, F38&lt;='club records'!$C$8), AND(E38='club records'!$B$9, F38&lt;='club records'!$C$9), AND(E38='club records'!$B$10, F38&lt;='club records'!$C$10))), "CR", " ")</f>
        <v xml:space="preserve"> </v>
      </c>
      <c r="L38" s="7" t="str">
        <f>IF(AND(B38=200, OR(AND(E38='club records'!$B$11, F38&lt;='club records'!$C$11), AND(E38='club records'!$B$12, F38&lt;='club records'!$C$12), AND(E38='club records'!$B$13, F38&lt;='club records'!$C$13), AND(E38='club records'!$B$14, F38&lt;='club records'!$C$14), AND(E38='club records'!$B$15, F38&lt;='club records'!$C$15))), "CR", " ")</f>
        <v xml:space="preserve"> </v>
      </c>
      <c r="M38" s="7" t="str">
        <f>IF(AND(B38=300, OR(AND(E38='club records'!$B$5, F38&lt;='club records'!$C$5), AND(E38='club records'!$B$16, F38&lt;='club records'!$C$16), AND(E38='club records'!$B$17, F38&lt;='club records'!$C$17))), "CR", " ")</f>
        <v xml:space="preserve"> </v>
      </c>
      <c r="N38" s="7" t="str">
        <f>IF(AND(B38=400, OR(AND(E38='club records'!$B$18, F38&lt;='club records'!$C$18), AND(E38='club records'!$B$19, F38&lt;='club records'!$C$19), AND(E38='club records'!$B$20, F38&lt;='club records'!$C$20), AND(E38='club records'!$B$21, F38&lt;='club records'!$C$21))), "CR", " ")</f>
        <v xml:space="preserve"> </v>
      </c>
      <c r="O38" s="7" t="str">
        <f>IF(AND(B38=800, OR(AND(E38='club records'!$B$22, F38&lt;='club records'!$C$22), AND(E38='club records'!$B$23, F38&lt;='club records'!$C$23), AND(E38='club records'!$B$24, F38&lt;='club records'!$C$24), AND(E38='club records'!$B$25, F38&lt;='club records'!$C$25), AND(E38='club records'!$B$26, F38&lt;='club records'!$C$26))), "CR", " ")</f>
        <v xml:space="preserve"> </v>
      </c>
      <c r="P38" s="7" t="str">
        <f>IF(AND(B38=1000, OR(AND(E38='club records'!$B$27, F38&lt;='club records'!$C$27), AND(E38='club records'!$B$28, F38&lt;='club records'!$C$28))), "CR", " ")</f>
        <v xml:space="preserve"> </v>
      </c>
      <c r="Q38" s="7" t="str">
        <f>IF(AND(B38=1500, OR(AND(E38='club records'!$B$29, F38&lt;='club records'!$C$29), AND(E38='club records'!$B$30, F38&lt;='club records'!$C$30), AND(E38='club records'!$B$31, F38&lt;='club records'!$C$31), AND(E38='club records'!$B$32, F38&lt;='club records'!$C$32), AND(E38='club records'!$B$33, F38&lt;='club records'!$C$33))), "CR", " ")</f>
        <v xml:space="preserve"> </v>
      </c>
      <c r="R38" s="7" t="str">
        <f>IF(AND(B38="1600 (Mile)",OR(AND(E38='club records'!$B$34,F38&lt;='club records'!$C$34),AND(E38='club records'!$B$35,F38&lt;='club records'!$C$35),AND(E38='club records'!$B$36,F38&lt;='club records'!$C$36),AND(E38='club records'!$B$37,F38&lt;='club records'!$C$37))),"CR"," ")</f>
        <v xml:space="preserve"> </v>
      </c>
      <c r="S38" s="7" t="str">
        <f>IF(AND(B38=3000, OR(AND(E38='club records'!$B$38, F38&lt;='club records'!$C$38), AND(E38='club records'!$B$39, F38&lt;='club records'!$C$39), AND(E38='club records'!$B$40, F38&lt;='club records'!$C$40), AND(E38='club records'!$B$41, F38&lt;='club records'!$C$41))), "CR", " ")</f>
        <v xml:space="preserve"> </v>
      </c>
      <c r="T38" s="7" t="str">
        <f>IF(AND(B38=5000, OR(AND(E38='club records'!$B$42, F38&lt;='club records'!$C$42), AND(E38='club records'!$B$43, F38&lt;='club records'!$C$43))), "CR", " ")</f>
        <v xml:space="preserve"> </v>
      </c>
      <c r="U38" s="6" t="str">
        <f>IF(AND(B38=10000, OR(AND(E38='club records'!$B$44, F38&lt;='club records'!$C$44), AND(E38='club records'!$B$45, F38&lt;='club records'!$C$45))), "CR", " ")</f>
        <v xml:space="preserve"> </v>
      </c>
      <c r="V38" s="6" t="str">
        <f>IF(AND(B38="high jump", OR(AND(E38='club records'!$F$1, F38&gt;='club records'!$G$1), AND(E38='club records'!$F$2, F38&gt;='club records'!$G$2), AND(E38='club records'!$F$3, F38&gt;='club records'!$G$3), AND(E38='club records'!$F$4, F38&gt;='club records'!$G$4), AND(E38='club records'!$F$5, F38&gt;='club records'!$G$5))), "CR", " ")</f>
        <v xml:space="preserve"> </v>
      </c>
      <c r="W38" s="6" t="str">
        <f>IF(AND(B38="long jump", OR(AND(E38='club records'!$F$6, F38&gt;='club records'!$G$6), AND(E38='club records'!$F$7, F38&gt;='club records'!$G$7), AND(E38='club records'!$F$8, F38&gt;='club records'!$G$8), AND(E38='club records'!$F$9, F38&gt;='club records'!$G$9), AND(E38='club records'!$F$10, F38&gt;='club records'!$G$10))), "CR", " ")</f>
        <v xml:space="preserve"> </v>
      </c>
      <c r="X38" s="6" t="str">
        <f>IF(AND(B38="triple jump", OR(AND(E38='club records'!$F$11, F38&gt;='club records'!$G$11), AND(E38='club records'!$F$12, F38&gt;='club records'!$G$12), AND(E38='club records'!$F$13, F38&gt;='club records'!$G$13), AND(E38='club records'!$F$14, F38&gt;='club records'!$G$14), AND(E38='club records'!$F$15, F38&gt;='club records'!$G$15))), "CR", " ")</f>
        <v xml:space="preserve"> </v>
      </c>
      <c r="Y38" s="6" t="str">
        <f>IF(AND(B38="pole vault", OR(AND(E38='club records'!$F$16, F38&gt;='club records'!$G$16), AND(E38='club records'!$F$17, F38&gt;='club records'!$G$17), AND(E38='club records'!$F$18, F38&gt;='club records'!$G$18), AND(E38='club records'!$F$19, F38&gt;='club records'!$G$19), AND(E38='club records'!$F$20, F38&gt;='club records'!$G$20))), "CR", " ")</f>
        <v xml:space="preserve"> </v>
      </c>
      <c r="Z38" s="6" t="str">
        <f>IF(AND(B38="shot 3", E38='club records'!$F$36, F38&gt;='club records'!$G$36), "CR", " ")</f>
        <v xml:space="preserve"> </v>
      </c>
      <c r="AA38" s="6" t="str">
        <f>IF(AND(B38="shot 4", E38='club records'!$F$37, F38&gt;='club records'!$G$37), "CR", " ")</f>
        <v xml:space="preserve"> </v>
      </c>
      <c r="AB38" s="6" t="str">
        <f>IF(AND(B38="shot 5", E38='club records'!$F$38, F38&gt;='club records'!$G$38), "CR", " ")</f>
        <v xml:space="preserve"> </v>
      </c>
      <c r="AC38" s="6" t="str">
        <f>IF(AND(B38="shot 6", E38='club records'!$F$39, F38&gt;='club records'!$G$39), "CR", " ")</f>
        <v xml:space="preserve"> </v>
      </c>
      <c r="AD38" s="6" t="str">
        <f>IF(AND(B38="shot 7.26", E38='club records'!$F$40, F38&gt;='club records'!$G$40), "CR", " ")</f>
        <v xml:space="preserve"> </v>
      </c>
      <c r="AE38" s="6" t="str">
        <f>IF(AND(B38="60H",OR(AND(E38='club records'!$J$1,F38&lt;='club records'!$K$1),AND(E38='club records'!$J$2,F38&lt;='club records'!$K$2),AND(E38='club records'!$J$3,F38&lt;='club records'!$K$3),AND(E38='club records'!$J$4,F38&lt;='club records'!$K$4),AND(E38='club records'!$J$5,F38&lt;='club records'!$K$5))),"CR"," ")</f>
        <v xml:space="preserve"> </v>
      </c>
      <c r="AF38" s="7" t="str">
        <f>IF(AND(B38="4x200", OR(AND(E38='club records'!$N$6, F38&lt;='club records'!$O$6), AND(E38='club records'!$N$7, F38&lt;='club records'!$O$7), AND(E38='club records'!$N$8, F38&lt;='club records'!$O$8), AND(E38='club records'!$N$9, F38&lt;='club records'!$O$9), AND(E38='club records'!$N$10, F38&lt;='club records'!$O$10))), "CR", " ")</f>
        <v xml:space="preserve"> </v>
      </c>
      <c r="AG38" s="7" t="str">
        <f>IF(AND(B38="4x300", AND(E38='club records'!$N$11, F38&lt;='club records'!$O$11)), "CR", " ")</f>
        <v xml:space="preserve"> </v>
      </c>
      <c r="AH38" s="7" t="str">
        <f>IF(AND(B38="4x400", OR(AND(E38='club records'!$N$12, F38&lt;='club records'!$O$12), AND(E38='club records'!$N$13, F38&lt;='club records'!$O$13), AND(E38='club records'!$N$14, F38&lt;='club records'!$O$14), AND(E38='club records'!$N$15, F38&lt;='club records'!$O$15))), "CR", " ")</f>
        <v xml:space="preserve"> </v>
      </c>
      <c r="AI38" s="7" t="str">
        <f>IF(AND(B38="pentathlon", OR(AND(E38='club records'!$N$21, F38&gt;='club records'!$O$21), AND(E38='club records'!$N$22, F38&gt;='club records'!$O$22),AND(E38='club records'!$N$23, F38&gt;='club records'!$O$23),AND(E38='club records'!$N$24, F38&gt;='club records'!$O$24))), "CR", " ")</f>
        <v xml:space="preserve"> </v>
      </c>
      <c r="AJ38" s="7" t="str">
        <f>IF(AND(B38="heptathlon", OR(AND(E38='club records'!$N$26, F38&gt;='club records'!$O$26), AND(E38='club records'!$N$27, F38&gt;='club records'!$O$27))), "CR", " ")</f>
        <v xml:space="preserve"> </v>
      </c>
    </row>
    <row r="39" spans="1:36" ht="15.75" customHeight="1" x14ac:dyDescent="0.35">
      <c r="A39" s="1" t="str">
        <f>E39</f>
        <v>U15</v>
      </c>
      <c r="B39" s="2">
        <v>200</v>
      </c>
      <c r="C39" s="1" t="s">
        <v>161</v>
      </c>
      <c r="D39" s="1" t="s">
        <v>162</v>
      </c>
      <c r="E39" s="9" t="s">
        <v>9</v>
      </c>
      <c r="F39" s="11">
        <v>26.67</v>
      </c>
      <c r="G39" s="14">
        <v>43842</v>
      </c>
      <c r="H39" s="1" t="s">
        <v>175</v>
      </c>
      <c r="I39" s="1" t="s">
        <v>217</v>
      </c>
      <c r="J39" s="7" t="str">
        <f>IF(OR(K39="CR", L39="CR", M39="CR", N39="CR", O39="CR", P39="CR", Q39="CR", R39="CR", S39="CR", T39="CR",U39="CR", V39="CR", W39="CR", X39="CR", Y39="CR", Z39="CR", AA39="CR", AB39="CR", AC39="CR", AD39="CR", AE39="CR", AF39="CR", AG39="CR", AH39="CR", AI39="CR", AJ39="CR"), "***CLUB RECORD***", "")</f>
        <v/>
      </c>
      <c r="K39" s="7" t="str">
        <f>IF(AND(B39=60, OR(AND(E39='club records'!$B$6, F39&lt;='club records'!$C$6), AND(E39='club records'!$B$7, F39&lt;='club records'!$C$7), AND(E39='club records'!$B$8, F39&lt;='club records'!$C$8), AND(E39='club records'!$B$9, F39&lt;='club records'!$C$9), AND(E39='club records'!$B$10, F39&lt;='club records'!$C$10))), "CR", " ")</f>
        <v xml:space="preserve"> </v>
      </c>
      <c r="L39" s="7" t="str">
        <f>IF(AND(B39=200, OR(AND(E39='club records'!$B$11, F39&lt;='club records'!$C$11), AND(E39='club records'!$B$12, F39&lt;='club records'!$C$12), AND(E39='club records'!$B$13, F39&lt;='club records'!$C$13), AND(E39='club records'!$B$14, F39&lt;='club records'!$C$14), AND(E39='club records'!$B$15, F39&lt;='club records'!$C$15))), "CR", " ")</f>
        <v xml:space="preserve"> </v>
      </c>
      <c r="M39" s="7" t="str">
        <f>IF(AND(B39=300, OR(AND(E39='club records'!$B$5, F39&lt;='club records'!$C$5), AND(E39='club records'!$B$16, F39&lt;='club records'!$C$16), AND(E39='club records'!$B$17, F39&lt;='club records'!$C$17))), "CR", " ")</f>
        <v xml:space="preserve"> </v>
      </c>
      <c r="N39" s="7" t="str">
        <f>IF(AND(B39=400, OR(AND(E39='club records'!$B$18, F39&lt;='club records'!$C$18), AND(E39='club records'!$B$19, F39&lt;='club records'!$C$19), AND(E39='club records'!$B$20, F39&lt;='club records'!$C$20), AND(E39='club records'!$B$21, F39&lt;='club records'!$C$21))), "CR", " ")</f>
        <v xml:space="preserve"> </v>
      </c>
      <c r="O39" s="7" t="str">
        <f>IF(AND(B39=800, OR(AND(E39='club records'!$B$22, F39&lt;='club records'!$C$22), AND(E39='club records'!$B$23, F39&lt;='club records'!$C$23), AND(E39='club records'!$B$24, F39&lt;='club records'!$C$24), AND(E39='club records'!$B$25, F39&lt;='club records'!$C$25), AND(E39='club records'!$B$26, F39&lt;='club records'!$C$26))), "CR", " ")</f>
        <v xml:space="preserve"> </v>
      </c>
      <c r="P39" s="7" t="str">
        <f>IF(AND(B39=1000, OR(AND(E39='club records'!$B$27, F39&lt;='club records'!$C$27), AND(E39='club records'!$B$28, F39&lt;='club records'!$C$28))), "CR", " ")</f>
        <v xml:space="preserve"> </v>
      </c>
      <c r="Q39" s="7" t="str">
        <f>IF(AND(B39=1500, OR(AND(E39='club records'!$B$29, F39&lt;='club records'!$C$29), AND(E39='club records'!$B$30, F39&lt;='club records'!$C$30), AND(E39='club records'!$B$31, F39&lt;='club records'!$C$31), AND(E39='club records'!$B$32, F39&lt;='club records'!$C$32), AND(E39='club records'!$B$33, F39&lt;='club records'!$C$33))), "CR", " ")</f>
        <v xml:space="preserve"> </v>
      </c>
      <c r="R39" s="7" t="str">
        <f>IF(AND(B39="1600 (Mile)",OR(AND(E39='club records'!$B$34,F39&lt;='club records'!$C$34),AND(E39='club records'!$B$35,F39&lt;='club records'!$C$35),AND(E39='club records'!$B$36,F39&lt;='club records'!$C$36),AND(E39='club records'!$B$37,F39&lt;='club records'!$C$37))),"CR"," ")</f>
        <v xml:space="preserve"> </v>
      </c>
      <c r="S39" s="7" t="str">
        <f>IF(AND(B39=3000, OR(AND(E39='club records'!$B$38, F39&lt;='club records'!$C$38), AND(E39='club records'!$B$39, F39&lt;='club records'!$C$39), AND(E39='club records'!$B$40, F39&lt;='club records'!$C$40), AND(E39='club records'!$B$41, F39&lt;='club records'!$C$41))), "CR", " ")</f>
        <v xml:space="preserve"> </v>
      </c>
      <c r="T39" s="7" t="str">
        <f>IF(AND(B39=5000, OR(AND(E39='club records'!$B$42, F39&lt;='club records'!$C$42), AND(E39='club records'!$B$43, F39&lt;='club records'!$C$43))), "CR", " ")</f>
        <v xml:space="preserve"> </v>
      </c>
      <c r="U39" s="6" t="str">
        <f>IF(AND(B39=10000, OR(AND(E39='club records'!$B$44, F39&lt;='club records'!$C$44), AND(E39='club records'!$B$45, F39&lt;='club records'!$C$45))), "CR", " ")</f>
        <v xml:space="preserve"> </v>
      </c>
      <c r="V39" s="6" t="str">
        <f>IF(AND(B39="high jump", OR(AND(E39='club records'!$F$1, F39&gt;='club records'!$G$1), AND(E39='club records'!$F$2, F39&gt;='club records'!$G$2), AND(E39='club records'!$F$3, F39&gt;='club records'!$G$3), AND(E39='club records'!$F$4, F39&gt;='club records'!$G$4), AND(E39='club records'!$F$5, F39&gt;='club records'!$G$5))), "CR", " ")</f>
        <v xml:space="preserve"> </v>
      </c>
      <c r="W39" s="6" t="str">
        <f>IF(AND(B39="long jump", OR(AND(E39='club records'!$F$6, F39&gt;='club records'!$G$6), AND(E39='club records'!$F$7, F39&gt;='club records'!$G$7), AND(E39='club records'!$F$8, F39&gt;='club records'!$G$8), AND(E39='club records'!$F$9, F39&gt;='club records'!$G$9), AND(E39='club records'!$F$10, F39&gt;='club records'!$G$10))), "CR", " ")</f>
        <v xml:space="preserve"> </v>
      </c>
      <c r="X39" s="6" t="str">
        <f>IF(AND(B39="triple jump", OR(AND(E39='club records'!$F$11, F39&gt;='club records'!$G$11), AND(E39='club records'!$F$12, F39&gt;='club records'!$G$12), AND(E39='club records'!$F$13, F39&gt;='club records'!$G$13), AND(E39='club records'!$F$14, F39&gt;='club records'!$G$14), AND(E39='club records'!$F$15, F39&gt;='club records'!$G$15))), "CR", " ")</f>
        <v xml:space="preserve"> </v>
      </c>
      <c r="Y39" s="6" t="str">
        <f>IF(AND(B39="pole vault", OR(AND(E39='club records'!$F$16, F39&gt;='club records'!$G$16), AND(E39='club records'!$F$17, F39&gt;='club records'!$G$17), AND(E39='club records'!$F$18, F39&gt;='club records'!$G$18), AND(E39='club records'!$F$19, F39&gt;='club records'!$G$19), AND(E39='club records'!$F$20, F39&gt;='club records'!$G$20))), "CR", " ")</f>
        <v xml:space="preserve"> </v>
      </c>
      <c r="Z39" s="6" t="str">
        <f>IF(AND(B39="shot 3", E39='club records'!$F$36, F39&gt;='club records'!$G$36), "CR", " ")</f>
        <v xml:space="preserve"> </v>
      </c>
      <c r="AA39" s="6" t="str">
        <f>IF(AND(B39="shot 4", E39='club records'!$F$37, F39&gt;='club records'!$G$37), "CR", " ")</f>
        <v xml:space="preserve"> </v>
      </c>
      <c r="AB39" s="6" t="str">
        <f>IF(AND(B39="shot 5", E39='club records'!$F$38, F39&gt;='club records'!$G$38), "CR", " ")</f>
        <v xml:space="preserve"> </v>
      </c>
      <c r="AC39" s="6" t="str">
        <f>IF(AND(B39="shot 6", E39='club records'!$F$39, F39&gt;='club records'!$G$39), "CR", " ")</f>
        <v xml:space="preserve"> </v>
      </c>
      <c r="AD39" s="6" t="str">
        <f>IF(AND(B39="shot 7.26", E39='club records'!$F$40, F39&gt;='club records'!$G$40), "CR", " ")</f>
        <v xml:space="preserve"> </v>
      </c>
      <c r="AE39" s="6" t="str">
        <f>IF(AND(B39="60H",OR(AND(E39='club records'!$J$1,F39&lt;='club records'!$K$1),AND(E39='club records'!$J$2,F39&lt;='club records'!$K$2),AND(E39='club records'!$J$3,F39&lt;='club records'!$K$3),AND(E39='club records'!$J$4,F39&lt;='club records'!$K$4),AND(E39='club records'!$J$5,F39&lt;='club records'!$K$5))),"CR"," ")</f>
        <v xml:space="preserve"> </v>
      </c>
      <c r="AF39" s="7" t="str">
        <f>IF(AND(B39="4x200", OR(AND(E39='club records'!$N$6, F39&lt;='club records'!$O$6), AND(E39='club records'!$N$7, F39&lt;='club records'!$O$7), AND(E39='club records'!$N$8, F39&lt;='club records'!$O$8), AND(E39='club records'!$N$9, F39&lt;='club records'!$O$9), AND(E39='club records'!$N$10, F39&lt;='club records'!$O$10))), "CR", " ")</f>
        <v xml:space="preserve"> </v>
      </c>
      <c r="AG39" s="7" t="str">
        <f>IF(AND(B39="4x300", AND(E39='club records'!$N$11, F39&lt;='club records'!$O$11)), "CR", " ")</f>
        <v xml:space="preserve"> </v>
      </c>
      <c r="AH39" s="7" t="str">
        <f>IF(AND(B39="4x400", OR(AND(E39='club records'!$N$12, F39&lt;='club records'!$O$12), AND(E39='club records'!$N$13, F39&lt;='club records'!$O$13), AND(E39='club records'!$N$14, F39&lt;='club records'!$O$14), AND(E39='club records'!$N$15, F39&lt;='club records'!$O$15))), "CR", " ")</f>
        <v xml:space="preserve"> </v>
      </c>
      <c r="AI39" s="7" t="str">
        <f>IF(AND(B39="pentathlon", OR(AND(E39='club records'!$N$21, F39&gt;='club records'!$O$21), AND(E39='club records'!$N$22, F39&gt;='club records'!$O$22),AND(E39='club records'!$N$23, F39&gt;='club records'!$O$23),AND(E39='club records'!$N$24, F39&gt;='club records'!$O$24))), "CR", " ")</f>
        <v xml:space="preserve"> </v>
      </c>
      <c r="AJ39" s="7" t="str">
        <f>IF(AND(B39="heptathlon", OR(AND(E39='club records'!$N$26, F39&gt;='club records'!$O$26), AND(E39='club records'!$N$27, F39&gt;='club records'!$O$27))), "CR", " ")</f>
        <v xml:space="preserve"> </v>
      </c>
    </row>
    <row r="40" spans="1:36" ht="15.75" customHeight="1" x14ac:dyDescent="0.35">
      <c r="A40" s="1" t="s">
        <v>165</v>
      </c>
      <c r="B40" s="2">
        <v>200</v>
      </c>
      <c r="C40" s="1" t="s">
        <v>61</v>
      </c>
      <c r="D40" s="1" t="s">
        <v>62</v>
      </c>
      <c r="E40" s="9" t="s">
        <v>44</v>
      </c>
      <c r="F40" s="10">
        <v>27.27</v>
      </c>
      <c r="G40" s="15">
        <v>43848</v>
      </c>
      <c r="H40" s="1" t="s">
        <v>175</v>
      </c>
      <c r="I40" s="1" t="s">
        <v>209</v>
      </c>
      <c r="J40" s="7" t="str">
        <f>IF(OR(K40="CR", L40="CR", M40="CR", N40="CR", O40="CR", P40="CR", Q40="CR", R40="CR", S40="CR", T40="CR",U40="CR", V40="CR", W40="CR", X40="CR", Y40="CR", Z40="CR", AA40="CR", AB40="CR", AC40="CR", AD40="CR", AE40="CR", AF40="CR", AG40="CR", AH40="CR", AI40="CR", AJ40="CR"), "***CLUB RECORD***", "")</f>
        <v/>
      </c>
      <c r="K40" s="7" t="str">
        <f>IF(AND(B40=60, OR(AND(E40='club records'!$B$6, F40&lt;='club records'!$C$6), AND(E40='club records'!$B$7, F40&lt;='club records'!$C$7), AND(E40='club records'!$B$8, F40&lt;='club records'!$C$8), AND(E40='club records'!$B$9, F40&lt;='club records'!$C$9), AND(E40='club records'!$B$10, F40&lt;='club records'!$C$10))), "CR", " ")</f>
        <v xml:space="preserve"> </v>
      </c>
      <c r="L40" s="7" t="str">
        <f>IF(AND(B40=200, OR(AND(E40='club records'!$B$11, F40&lt;='club records'!$C$11), AND(E40='club records'!$B$12, F40&lt;='club records'!$C$12), AND(E40='club records'!$B$13, F40&lt;='club records'!$C$13), AND(E40='club records'!$B$14, F40&lt;='club records'!$C$14), AND(E40='club records'!$B$15, F40&lt;='club records'!$C$15))), "CR", " ")</f>
        <v xml:space="preserve"> </v>
      </c>
      <c r="M40" s="7" t="str">
        <f>IF(AND(B40=300, OR(AND(E40='club records'!$B$5, F40&lt;='club records'!$C$5), AND(E40='club records'!$B$16, F40&lt;='club records'!$C$16), AND(E40='club records'!$B$17, F40&lt;='club records'!$C$17))), "CR", " ")</f>
        <v xml:space="preserve"> </v>
      </c>
      <c r="N40" s="7" t="str">
        <f>IF(AND(B40=400, OR(AND(E40='club records'!$B$18, F40&lt;='club records'!$C$18), AND(E40='club records'!$B$19, F40&lt;='club records'!$C$19), AND(E40='club records'!$B$20, F40&lt;='club records'!$C$20), AND(E40='club records'!$B$21, F40&lt;='club records'!$C$21))), "CR", " ")</f>
        <v xml:space="preserve"> </v>
      </c>
      <c r="O40" s="7" t="str">
        <f>IF(AND(B40=800, OR(AND(E40='club records'!$B$22, F40&lt;='club records'!$C$22), AND(E40='club records'!$B$23, F40&lt;='club records'!$C$23), AND(E40='club records'!$B$24, F40&lt;='club records'!$C$24), AND(E40='club records'!$B$25, F40&lt;='club records'!$C$25), AND(E40='club records'!$B$26, F40&lt;='club records'!$C$26))), "CR", " ")</f>
        <v xml:space="preserve"> </v>
      </c>
      <c r="P40" s="7" t="str">
        <f>IF(AND(B40=1000, OR(AND(E40='club records'!$B$27, F40&lt;='club records'!$C$27), AND(E40='club records'!$B$28, F40&lt;='club records'!$C$28))), "CR", " ")</f>
        <v xml:space="preserve"> </v>
      </c>
      <c r="Q40" s="7" t="str">
        <f>IF(AND(B40=1500, OR(AND(E40='club records'!$B$29, F40&lt;='club records'!$C$29), AND(E40='club records'!$B$30, F40&lt;='club records'!$C$30), AND(E40='club records'!$B$31, F40&lt;='club records'!$C$31), AND(E40='club records'!$B$32, F40&lt;='club records'!$C$32), AND(E40='club records'!$B$33, F40&lt;='club records'!$C$33))), "CR", " ")</f>
        <v xml:space="preserve"> </v>
      </c>
      <c r="R40" s="7" t="str">
        <f>IF(AND(B40="1600 (Mile)",OR(AND(E40='club records'!$B$34,F40&lt;='club records'!$C$34),AND(E40='club records'!$B$35,F40&lt;='club records'!$C$35),AND(E40='club records'!$B$36,F40&lt;='club records'!$C$36),AND(E40='club records'!$B$37,F40&lt;='club records'!$C$37))),"CR"," ")</f>
        <v xml:space="preserve"> </v>
      </c>
      <c r="S40" s="7" t="str">
        <f>IF(AND(B40=3000, OR(AND(E40='club records'!$B$38, F40&lt;='club records'!$C$38), AND(E40='club records'!$B$39, F40&lt;='club records'!$C$39), AND(E40='club records'!$B$40, F40&lt;='club records'!$C$40), AND(E40='club records'!$B$41, F40&lt;='club records'!$C$41))), "CR", " ")</f>
        <v xml:space="preserve"> </v>
      </c>
      <c r="T40" s="7" t="str">
        <f>IF(AND(B40=5000, OR(AND(E40='club records'!$B$42, F40&lt;='club records'!$C$42), AND(E40='club records'!$B$43, F40&lt;='club records'!$C$43))), "CR", " ")</f>
        <v xml:space="preserve"> </v>
      </c>
      <c r="U40" s="6" t="str">
        <f>IF(AND(B40=10000, OR(AND(E40='club records'!$B$44, F40&lt;='club records'!$C$44), AND(E40='club records'!$B$45, F40&lt;='club records'!$C$45))), "CR", " ")</f>
        <v xml:space="preserve"> </v>
      </c>
      <c r="V40" s="6" t="str">
        <f>IF(AND(B40="high jump", OR(AND(E40='club records'!$F$1, F40&gt;='club records'!$G$1), AND(E40='club records'!$F$2, F40&gt;='club records'!$G$2), AND(E40='club records'!$F$3, F40&gt;='club records'!$G$3), AND(E40='club records'!$F$4, F40&gt;='club records'!$G$4), AND(E40='club records'!$F$5, F40&gt;='club records'!$G$5))), "CR", " ")</f>
        <v xml:space="preserve"> </v>
      </c>
      <c r="W40" s="6" t="str">
        <f>IF(AND(B40="long jump", OR(AND(E40='club records'!$F$6, F40&gt;='club records'!$G$6), AND(E40='club records'!$F$7, F40&gt;='club records'!$G$7), AND(E40='club records'!$F$8, F40&gt;='club records'!$G$8), AND(E40='club records'!$F$9, F40&gt;='club records'!$G$9), AND(E40='club records'!$F$10, F40&gt;='club records'!$G$10))), "CR", " ")</f>
        <v xml:space="preserve"> </v>
      </c>
      <c r="X40" s="6" t="str">
        <f>IF(AND(B40="triple jump", OR(AND(E40='club records'!$F$11, F40&gt;='club records'!$G$11), AND(E40='club records'!$F$12, F40&gt;='club records'!$G$12), AND(E40='club records'!$F$13, F40&gt;='club records'!$G$13), AND(E40='club records'!$F$14, F40&gt;='club records'!$G$14), AND(E40='club records'!$F$15, F40&gt;='club records'!$G$15))), "CR", " ")</f>
        <v xml:space="preserve"> </v>
      </c>
      <c r="Y40" s="6" t="str">
        <f>IF(AND(B40="pole vault", OR(AND(E40='club records'!$F$16, F40&gt;='club records'!$G$16), AND(E40='club records'!$F$17, F40&gt;='club records'!$G$17), AND(E40='club records'!$F$18, F40&gt;='club records'!$G$18), AND(E40='club records'!$F$19, F40&gt;='club records'!$G$19), AND(E40='club records'!$F$20, F40&gt;='club records'!$G$20))), "CR", " ")</f>
        <v xml:space="preserve"> </v>
      </c>
      <c r="Z40" s="6" t="str">
        <f>IF(AND(B40="shot 3", E40='club records'!$F$36, F40&gt;='club records'!$G$36), "CR", " ")</f>
        <v xml:space="preserve"> </v>
      </c>
      <c r="AA40" s="6" t="str">
        <f>IF(AND(B40="shot 4", E40='club records'!$F$37, F40&gt;='club records'!$G$37), "CR", " ")</f>
        <v xml:space="preserve"> </v>
      </c>
      <c r="AB40" s="6" t="str">
        <f>IF(AND(B40="shot 5", E40='club records'!$F$38, F40&gt;='club records'!$G$38), "CR", " ")</f>
        <v xml:space="preserve"> </v>
      </c>
      <c r="AC40" s="6" t="str">
        <f>IF(AND(B40="shot 6", E40='club records'!$F$39, F40&gt;='club records'!$G$39), "CR", " ")</f>
        <v xml:space="preserve"> </v>
      </c>
      <c r="AD40" s="6" t="str">
        <f>IF(AND(B40="shot 7.26", E40='club records'!$F$40, F40&gt;='club records'!$G$40), "CR", " ")</f>
        <v xml:space="preserve"> </v>
      </c>
      <c r="AE40" s="6" t="str">
        <f>IF(AND(B40="60H",OR(AND(E40='club records'!$J$1,F40&lt;='club records'!$K$1),AND(E40='club records'!$J$2,F40&lt;='club records'!$K$2),AND(E40='club records'!$J$3,F40&lt;='club records'!$K$3),AND(E40='club records'!$J$4,F40&lt;='club records'!$K$4),AND(E40='club records'!$J$5,F40&lt;='club records'!$K$5))),"CR"," ")</f>
        <v xml:space="preserve"> </v>
      </c>
      <c r="AF40" s="7" t="str">
        <f>IF(AND(B40="4x200", OR(AND(E40='club records'!$N$6, F40&lt;='club records'!$O$6), AND(E40='club records'!$N$7, F40&lt;='club records'!$O$7), AND(E40='club records'!$N$8, F40&lt;='club records'!$O$8), AND(E40='club records'!$N$9, F40&lt;='club records'!$O$9), AND(E40='club records'!$N$10, F40&lt;='club records'!$O$10))), "CR", " ")</f>
        <v xml:space="preserve"> </v>
      </c>
      <c r="AG40" s="7" t="str">
        <f>IF(AND(B40="4x300", AND(E40='club records'!$N$11, F40&lt;='club records'!$O$11)), "CR", " ")</f>
        <v xml:space="preserve"> </v>
      </c>
      <c r="AH40" s="7" t="str">
        <f>IF(AND(B40="4x400", OR(AND(E40='club records'!$N$12, F40&lt;='club records'!$O$12), AND(E40='club records'!$N$13, F40&lt;='club records'!$O$13), AND(E40='club records'!$N$14, F40&lt;='club records'!$O$14), AND(E40='club records'!$N$15, F40&lt;='club records'!$O$15))), "CR", " ")</f>
        <v xml:space="preserve"> </v>
      </c>
      <c r="AI40" s="7" t="str">
        <f>IF(AND(B40="pentathlon", OR(AND(E40='club records'!$N$21, F40&gt;='club records'!$O$21), AND(E40='club records'!$N$22, F40&gt;='club records'!$O$22),AND(E40='club records'!$N$23, F40&gt;='club records'!$O$23),AND(E40='club records'!$N$24, F40&gt;='club records'!$O$24))), "CR", " ")</f>
        <v xml:space="preserve"> </v>
      </c>
      <c r="AJ40" s="7" t="str">
        <f>IF(AND(B40="heptathlon", OR(AND(E40='club records'!$N$26, F40&gt;='club records'!$O$26), AND(E40='club records'!$N$27, F40&gt;='club records'!$O$27))), "CR", " ")</f>
        <v xml:space="preserve"> </v>
      </c>
    </row>
    <row r="41" spans="1:36" ht="15.75" customHeight="1" x14ac:dyDescent="0.35">
      <c r="A41" s="1" t="str">
        <f>E41</f>
        <v>U13</v>
      </c>
      <c r="B41" s="2">
        <v>200</v>
      </c>
      <c r="C41" s="1" t="s">
        <v>71</v>
      </c>
      <c r="D41" s="1" t="s">
        <v>72</v>
      </c>
      <c r="E41" s="9" t="s">
        <v>11</v>
      </c>
      <c r="F41" s="11">
        <v>30.15</v>
      </c>
      <c r="G41" s="14">
        <v>43890</v>
      </c>
      <c r="H41" s="1" t="s">
        <v>175</v>
      </c>
      <c r="I41" s="1" t="s">
        <v>226</v>
      </c>
      <c r="J41" s="7" t="str">
        <f>IF(OR(K41="CR", L41="CR", M41="CR", N41="CR", O41="CR", P41="CR", Q41="CR", R41="CR", S41="CR", T41="CR",U41="CR", V41="CR", W41="CR", X41="CR", Y41="CR", Z41="CR", AA41="CR", AB41="CR", AC41="CR", AD41="CR", AE41="CR", AF41="CR", AG41="CR", AH41="CR", AI41="CR", AJ41="CR"), "***CLUB RECORD***", "")</f>
        <v/>
      </c>
      <c r="K41" s="7" t="str">
        <f>IF(AND(B41=60, OR(AND(E41='club records'!$B$6, F41&lt;='club records'!$C$6), AND(E41='club records'!$B$7, F41&lt;='club records'!$C$7), AND(E41='club records'!$B$8, F41&lt;='club records'!$C$8), AND(E41='club records'!$B$9, F41&lt;='club records'!$C$9), AND(E41='club records'!$B$10, F41&lt;='club records'!$C$10))), "CR", " ")</f>
        <v xml:space="preserve"> </v>
      </c>
      <c r="L41" s="7" t="str">
        <f>IF(AND(B41=200, OR(AND(E41='club records'!$B$11, F41&lt;='club records'!$C$11), AND(E41='club records'!$B$12, F41&lt;='club records'!$C$12), AND(E41='club records'!$B$13, F41&lt;='club records'!$C$13), AND(E41='club records'!$B$14, F41&lt;='club records'!$C$14), AND(E41='club records'!$B$15, F41&lt;='club records'!$C$15))), "CR", " ")</f>
        <v xml:space="preserve"> </v>
      </c>
      <c r="M41" s="7" t="str">
        <f>IF(AND(B41=300, OR(AND(E41='club records'!$B$5, F41&lt;='club records'!$C$5), AND(E41='club records'!$B$16, F41&lt;='club records'!$C$16), AND(E41='club records'!$B$17, F41&lt;='club records'!$C$17))), "CR", " ")</f>
        <v xml:space="preserve"> </v>
      </c>
      <c r="N41" s="7" t="str">
        <f>IF(AND(B41=400, OR(AND(E41='club records'!$B$18, F41&lt;='club records'!$C$18), AND(E41='club records'!$B$19, F41&lt;='club records'!$C$19), AND(E41='club records'!$B$20, F41&lt;='club records'!$C$20), AND(E41='club records'!$B$21, F41&lt;='club records'!$C$21))), "CR", " ")</f>
        <v xml:space="preserve"> </v>
      </c>
      <c r="O41" s="7" t="str">
        <f>IF(AND(B41=800, OR(AND(E41='club records'!$B$22, F41&lt;='club records'!$C$22), AND(E41='club records'!$B$23, F41&lt;='club records'!$C$23), AND(E41='club records'!$B$24, F41&lt;='club records'!$C$24), AND(E41='club records'!$B$25, F41&lt;='club records'!$C$25), AND(E41='club records'!$B$26, F41&lt;='club records'!$C$26))), "CR", " ")</f>
        <v xml:space="preserve"> </v>
      </c>
      <c r="P41" s="7" t="str">
        <f>IF(AND(B41=1000, OR(AND(E41='club records'!$B$27, F41&lt;='club records'!$C$27), AND(E41='club records'!$B$28, F41&lt;='club records'!$C$28))), "CR", " ")</f>
        <v xml:space="preserve"> </v>
      </c>
      <c r="Q41" s="7" t="str">
        <f>IF(AND(B41=1500, OR(AND(E41='club records'!$B$29, F41&lt;='club records'!$C$29), AND(E41='club records'!$B$30, F41&lt;='club records'!$C$30), AND(E41='club records'!$B$31, F41&lt;='club records'!$C$31), AND(E41='club records'!$B$32, F41&lt;='club records'!$C$32), AND(E41='club records'!$B$33, F41&lt;='club records'!$C$33))), "CR", " ")</f>
        <v xml:space="preserve"> </v>
      </c>
      <c r="R41" s="7" t="str">
        <f>IF(AND(B41="1600 (Mile)",OR(AND(E41='club records'!$B$34,F41&lt;='club records'!$C$34),AND(E41='club records'!$B$35,F41&lt;='club records'!$C$35),AND(E41='club records'!$B$36,F41&lt;='club records'!$C$36),AND(E41='club records'!$B$37,F41&lt;='club records'!$C$37))),"CR"," ")</f>
        <v xml:space="preserve"> </v>
      </c>
      <c r="S41" s="7" t="str">
        <f>IF(AND(B41=3000, OR(AND(E41='club records'!$B$38, F41&lt;='club records'!$C$38), AND(E41='club records'!$B$39, F41&lt;='club records'!$C$39), AND(E41='club records'!$B$40, F41&lt;='club records'!$C$40), AND(E41='club records'!$B$41, F41&lt;='club records'!$C$41))), "CR", " ")</f>
        <v xml:space="preserve"> </v>
      </c>
      <c r="T41" s="7" t="str">
        <f>IF(AND(B41=5000, OR(AND(E41='club records'!$B$42, F41&lt;='club records'!$C$42), AND(E41='club records'!$B$43, F41&lt;='club records'!$C$43))), "CR", " ")</f>
        <v xml:space="preserve"> </v>
      </c>
      <c r="U41" s="6" t="str">
        <f>IF(AND(B41=10000, OR(AND(E41='club records'!$B$44, F41&lt;='club records'!$C$44), AND(E41='club records'!$B$45, F41&lt;='club records'!$C$45))), "CR", " ")</f>
        <v xml:space="preserve"> </v>
      </c>
      <c r="V41" s="6" t="str">
        <f>IF(AND(B41="high jump", OR(AND(E41='club records'!$F$1, F41&gt;='club records'!$G$1), AND(E41='club records'!$F$2, F41&gt;='club records'!$G$2), AND(E41='club records'!$F$3, F41&gt;='club records'!$G$3), AND(E41='club records'!$F$4, F41&gt;='club records'!$G$4), AND(E41='club records'!$F$5, F41&gt;='club records'!$G$5))), "CR", " ")</f>
        <v xml:space="preserve"> </v>
      </c>
      <c r="W41" s="6" t="str">
        <f>IF(AND(B41="long jump", OR(AND(E41='club records'!$F$6, F41&gt;='club records'!$G$6), AND(E41='club records'!$F$7, F41&gt;='club records'!$G$7), AND(E41='club records'!$F$8, F41&gt;='club records'!$G$8), AND(E41='club records'!$F$9, F41&gt;='club records'!$G$9), AND(E41='club records'!$F$10, F41&gt;='club records'!$G$10))), "CR", " ")</f>
        <v xml:space="preserve"> </v>
      </c>
      <c r="X41" s="6" t="str">
        <f>IF(AND(B41="triple jump", OR(AND(E41='club records'!$F$11, F41&gt;='club records'!$G$11), AND(E41='club records'!$F$12, F41&gt;='club records'!$G$12), AND(E41='club records'!$F$13, F41&gt;='club records'!$G$13), AND(E41='club records'!$F$14, F41&gt;='club records'!$G$14), AND(E41='club records'!$F$15, F41&gt;='club records'!$G$15))), "CR", " ")</f>
        <v xml:space="preserve"> </v>
      </c>
      <c r="Y41" s="6" t="str">
        <f>IF(AND(B41="pole vault", OR(AND(E41='club records'!$F$16, F41&gt;='club records'!$G$16), AND(E41='club records'!$F$17, F41&gt;='club records'!$G$17), AND(E41='club records'!$F$18, F41&gt;='club records'!$G$18), AND(E41='club records'!$F$19, F41&gt;='club records'!$G$19), AND(E41='club records'!$F$20, F41&gt;='club records'!$G$20))), "CR", " ")</f>
        <v xml:space="preserve"> </v>
      </c>
      <c r="Z41" s="6" t="str">
        <f>IF(AND(B41="shot 3", E41='club records'!$F$36, F41&gt;='club records'!$G$36), "CR", " ")</f>
        <v xml:space="preserve"> </v>
      </c>
      <c r="AA41" s="6" t="str">
        <f>IF(AND(B41="shot 4", E41='club records'!$F$37, F41&gt;='club records'!$G$37), "CR", " ")</f>
        <v xml:space="preserve"> </v>
      </c>
      <c r="AB41" s="6" t="str">
        <f>IF(AND(B41="shot 5", E41='club records'!$F$38, F41&gt;='club records'!$G$38), "CR", " ")</f>
        <v xml:space="preserve"> </v>
      </c>
      <c r="AC41" s="6" t="str">
        <f>IF(AND(B41="shot 6", E41='club records'!$F$39, F41&gt;='club records'!$G$39), "CR", " ")</f>
        <v xml:space="preserve"> </v>
      </c>
      <c r="AD41" s="6" t="str">
        <f>IF(AND(B41="shot 7.26", E41='club records'!$F$40, F41&gt;='club records'!$G$40), "CR", " ")</f>
        <v xml:space="preserve"> </v>
      </c>
      <c r="AE41" s="6" t="str">
        <f>IF(AND(B41="60H",OR(AND(E41='club records'!$J$1,F41&lt;='club records'!$K$1),AND(E41='club records'!$J$2,F41&lt;='club records'!$K$2),AND(E41='club records'!$J$3,F41&lt;='club records'!$K$3),AND(E41='club records'!$J$4,F41&lt;='club records'!$K$4),AND(E41='club records'!$J$5,F41&lt;='club records'!$K$5))),"CR"," ")</f>
        <v xml:space="preserve"> </v>
      </c>
      <c r="AF41" s="7" t="str">
        <f>IF(AND(B41="4x200", OR(AND(E41='club records'!$N$6, F41&lt;='club records'!$O$6), AND(E41='club records'!$N$7, F41&lt;='club records'!$O$7), AND(E41='club records'!$N$8, F41&lt;='club records'!$O$8), AND(E41='club records'!$N$9, F41&lt;='club records'!$O$9), AND(E41='club records'!$N$10, F41&lt;='club records'!$O$10))), "CR", " ")</f>
        <v xml:space="preserve"> </v>
      </c>
      <c r="AG41" s="7" t="str">
        <f>IF(AND(B41="4x300", AND(E41='club records'!$N$11, F41&lt;='club records'!$O$11)), "CR", " ")</f>
        <v xml:space="preserve"> </v>
      </c>
      <c r="AH41" s="7" t="str">
        <f>IF(AND(B41="4x400", OR(AND(E41='club records'!$N$12, F41&lt;='club records'!$O$12), AND(E41='club records'!$N$13, F41&lt;='club records'!$O$13), AND(E41='club records'!$N$14, F41&lt;='club records'!$O$14), AND(E41='club records'!$N$15, F41&lt;='club records'!$O$15))), "CR", " ")</f>
        <v xml:space="preserve"> </v>
      </c>
      <c r="AI41" s="7" t="str">
        <f>IF(AND(B41="pentathlon", OR(AND(E41='club records'!$N$21, F41&gt;='club records'!$O$21), AND(E41='club records'!$N$22, F41&gt;='club records'!$O$22),AND(E41='club records'!$N$23, F41&gt;='club records'!$O$23),AND(E41='club records'!$N$24, F41&gt;='club records'!$O$24))), "CR", " ")</f>
        <v xml:space="preserve"> </v>
      </c>
      <c r="AJ41" s="7" t="str">
        <f>IF(AND(B41="heptathlon", OR(AND(E41='club records'!$N$26, F41&gt;='club records'!$O$26), AND(E41='club records'!$N$27, F41&gt;='club records'!$O$27))), "CR", " ")</f>
        <v xml:space="preserve"> </v>
      </c>
    </row>
    <row r="42" spans="1:36" ht="15.75" customHeight="1" x14ac:dyDescent="0.35">
      <c r="A42" s="1" t="str">
        <f>E42</f>
        <v>U13</v>
      </c>
      <c r="B42" s="2">
        <v>200</v>
      </c>
      <c r="C42" s="1" t="s">
        <v>75</v>
      </c>
      <c r="D42" s="1" t="s">
        <v>76</v>
      </c>
      <c r="E42" s="9" t="s">
        <v>11</v>
      </c>
      <c r="F42" s="11">
        <v>30.87</v>
      </c>
      <c r="G42" s="14">
        <v>43765</v>
      </c>
      <c r="H42" s="1" t="s">
        <v>175</v>
      </c>
      <c r="I42" s="1" t="s">
        <v>176</v>
      </c>
      <c r="J42" s="7" t="str">
        <f>IF(OR(K42="CR", L42="CR", M42="CR", N42="CR", O42="CR", P42="CR", Q42="CR", R42="CR", S42="CR", T42="CR",U42="CR", V42="CR", W42="CR", X42="CR", Y42="CR", Z42="CR", AA42="CR", AB42="CR", AC42="CR", AD42="CR", AE42="CR", AF42="CR", AG42="CR", AH42="CR", AI42="CR", AJ42="CR"), "***CLUB RECORD***", "")</f>
        <v/>
      </c>
      <c r="K42" s="7" t="str">
        <f>IF(AND(B42=60, OR(AND(E42='club records'!$B$6, F42&lt;='club records'!$C$6), AND(E42='club records'!$B$7, F42&lt;='club records'!$C$7), AND(E42='club records'!$B$8, F42&lt;='club records'!$C$8), AND(E42='club records'!$B$9, F42&lt;='club records'!$C$9), AND(E42='club records'!$B$10, F42&lt;='club records'!$C$10))), "CR", " ")</f>
        <v xml:space="preserve"> </v>
      </c>
      <c r="L42" s="7" t="str">
        <f>IF(AND(B42=200, OR(AND(E42='club records'!$B$11, F42&lt;='club records'!$C$11), AND(E42='club records'!$B$12, F42&lt;='club records'!$C$12), AND(E42='club records'!$B$13, F42&lt;='club records'!$C$13), AND(E42='club records'!$B$14, F42&lt;='club records'!$C$14), AND(E42='club records'!$B$15, F42&lt;='club records'!$C$15))), "CR", " ")</f>
        <v xml:space="preserve"> </v>
      </c>
      <c r="M42" s="7" t="str">
        <f>IF(AND(B42=300, OR(AND(E42='club records'!$B$5, F42&lt;='club records'!$C$5), AND(E42='club records'!$B$16, F42&lt;='club records'!$C$16), AND(E42='club records'!$B$17, F42&lt;='club records'!$C$17))), "CR", " ")</f>
        <v xml:space="preserve"> </v>
      </c>
      <c r="N42" s="7" t="str">
        <f>IF(AND(B42=400, OR(AND(E42='club records'!$B$18, F42&lt;='club records'!$C$18), AND(E42='club records'!$B$19, F42&lt;='club records'!$C$19), AND(E42='club records'!$B$20, F42&lt;='club records'!$C$20), AND(E42='club records'!$B$21, F42&lt;='club records'!$C$21))), "CR", " ")</f>
        <v xml:space="preserve"> </v>
      </c>
      <c r="O42" s="7" t="str">
        <f>IF(AND(B42=800, OR(AND(E42='club records'!$B$22, F42&lt;='club records'!$C$22), AND(E42='club records'!$B$23, F42&lt;='club records'!$C$23), AND(E42='club records'!$B$24, F42&lt;='club records'!$C$24), AND(E42='club records'!$B$25, F42&lt;='club records'!$C$25), AND(E42='club records'!$B$26, F42&lt;='club records'!$C$26))), "CR", " ")</f>
        <v xml:space="preserve"> </v>
      </c>
      <c r="P42" s="7" t="str">
        <f>IF(AND(B42=1000, OR(AND(E42='club records'!$B$27, F42&lt;='club records'!$C$27), AND(E42='club records'!$B$28, F42&lt;='club records'!$C$28))), "CR", " ")</f>
        <v xml:space="preserve"> </v>
      </c>
      <c r="Q42" s="7" t="str">
        <f>IF(AND(B42=1500, OR(AND(E42='club records'!$B$29, F42&lt;='club records'!$C$29), AND(E42='club records'!$B$30, F42&lt;='club records'!$C$30), AND(E42='club records'!$B$31, F42&lt;='club records'!$C$31), AND(E42='club records'!$B$32, F42&lt;='club records'!$C$32), AND(E42='club records'!$B$33, F42&lt;='club records'!$C$33))), "CR", " ")</f>
        <v xml:space="preserve"> </v>
      </c>
      <c r="R42" s="7" t="str">
        <f>IF(AND(B42="1600 (Mile)",OR(AND(E42='club records'!$B$34,F42&lt;='club records'!$C$34),AND(E42='club records'!$B$35,F42&lt;='club records'!$C$35),AND(E42='club records'!$B$36,F42&lt;='club records'!$C$36),AND(E42='club records'!$B$37,F42&lt;='club records'!$C$37))),"CR"," ")</f>
        <v xml:space="preserve"> </v>
      </c>
      <c r="S42" s="7" t="str">
        <f>IF(AND(B42=3000, OR(AND(E42='club records'!$B$38, F42&lt;='club records'!$C$38), AND(E42='club records'!$B$39, F42&lt;='club records'!$C$39), AND(E42='club records'!$B$40, F42&lt;='club records'!$C$40), AND(E42='club records'!$B$41, F42&lt;='club records'!$C$41))), "CR", " ")</f>
        <v xml:space="preserve"> </v>
      </c>
      <c r="T42" s="7" t="str">
        <f>IF(AND(B42=5000, OR(AND(E42='club records'!$B$42, F42&lt;='club records'!$C$42), AND(E42='club records'!$B$43, F42&lt;='club records'!$C$43))), "CR", " ")</f>
        <v xml:space="preserve"> </v>
      </c>
      <c r="U42" s="6" t="str">
        <f>IF(AND(B42=10000, OR(AND(E42='club records'!$B$44, F42&lt;='club records'!$C$44), AND(E42='club records'!$B$45, F42&lt;='club records'!$C$45))), "CR", " ")</f>
        <v xml:space="preserve"> </v>
      </c>
      <c r="V42" s="6" t="str">
        <f>IF(AND(B42="high jump", OR(AND(E42='club records'!$F$1, F42&gt;='club records'!$G$1), AND(E42='club records'!$F$2, F42&gt;='club records'!$G$2), AND(E42='club records'!$F$3, F42&gt;='club records'!$G$3), AND(E42='club records'!$F$4, F42&gt;='club records'!$G$4), AND(E42='club records'!$F$5, F42&gt;='club records'!$G$5))), "CR", " ")</f>
        <v xml:space="preserve"> </v>
      </c>
      <c r="W42" s="6" t="str">
        <f>IF(AND(B42="long jump", OR(AND(E42='club records'!$F$6, F42&gt;='club records'!$G$6), AND(E42='club records'!$F$7, F42&gt;='club records'!$G$7), AND(E42='club records'!$F$8, F42&gt;='club records'!$G$8), AND(E42='club records'!$F$9, F42&gt;='club records'!$G$9), AND(E42='club records'!$F$10, F42&gt;='club records'!$G$10))), "CR", " ")</f>
        <v xml:space="preserve"> </v>
      </c>
      <c r="X42" s="6" t="str">
        <f>IF(AND(B42="triple jump", OR(AND(E42='club records'!$F$11, F42&gt;='club records'!$G$11), AND(E42='club records'!$F$12, F42&gt;='club records'!$G$12), AND(E42='club records'!$F$13, F42&gt;='club records'!$G$13), AND(E42='club records'!$F$14, F42&gt;='club records'!$G$14), AND(E42='club records'!$F$15, F42&gt;='club records'!$G$15))), "CR", " ")</f>
        <v xml:space="preserve"> </v>
      </c>
      <c r="Y42" s="6" t="str">
        <f>IF(AND(B42="pole vault", OR(AND(E42='club records'!$F$16, F42&gt;='club records'!$G$16), AND(E42='club records'!$F$17, F42&gt;='club records'!$G$17), AND(E42='club records'!$F$18, F42&gt;='club records'!$G$18), AND(E42='club records'!$F$19, F42&gt;='club records'!$G$19), AND(E42='club records'!$F$20, F42&gt;='club records'!$G$20))), "CR", " ")</f>
        <v xml:space="preserve"> </v>
      </c>
      <c r="Z42" s="6" t="str">
        <f>IF(AND(B42="shot 3", E42='club records'!$F$36, F42&gt;='club records'!$G$36), "CR", " ")</f>
        <v xml:space="preserve"> </v>
      </c>
      <c r="AA42" s="6" t="str">
        <f>IF(AND(B42="shot 4", E42='club records'!$F$37, F42&gt;='club records'!$G$37), "CR", " ")</f>
        <v xml:space="preserve"> </v>
      </c>
      <c r="AB42" s="6" t="str">
        <f>IF(AND(B42="shot 5", E42='club records'!$F$38, F42&gt;='club records'!$G$38), "CR", " ")</f>
        <v xml:space="preserve"> </v>
      </c>
      <c r="AC42" s="6" t="str">
        <f>IF(AND(B42="shot 6", E42='club records'!$F$39, F42&gt;='club records'!$G$39), "CR", " ")</f>
        <v xml:space="preserve"> </v>
      </c>
      <c r="AD42" s="6" t="str">
        <f>IF(AND(B42="shot 7.26", E42='club records'!$F$40, F42&gt;='club records'!$G$40), "CR", " ")</f>
        <v xml:space="preserve"> </v>
      </c>
      <c r="AE42" s="6" t="str">
        <f>IF(AND(B42="60H",OR(AND(E42='club records'!$J$1,F42&lt;='club records'!$K$1),AND(E42='club records'!$J$2,F42&lt;='club records'!$K$2),AND(E42='club records'!$J$3,F42&lt;='club records'!$K$3),AND(E42='club records'!$J$4,F42&lt;='club records'!$K$4),AND(E42='club records'!$J$5,F42&lt;='club records'!$K$5))),"CR"," ")</f>
        <v xml:space="preserve"> </v>
      </c>
      <c r="AF42" s="7" t="str">
        <f>IF(AND(B42="4x200", OR(AND(E42='club records'!$N$6, F42&lt;='club records'!$O$6), AND(E42='club records'!$N$7, F42&lt;='club records'!$O$7), AND(E42='club records'!$N$8, F42&lt;='club records'!$O$8), AND(E42='club records'!$N$9, F42&lt;='club records'!$O$9), AND(E42='club records'!$N$10, F42&lt;='club records'!$O$10))), "CR", " ")</f>
        <v xml:space="preserve"> </v>
      </c>
      <c r="AG42" s="7" t="str">
        <f>IF(AND(B42="4x300", AND(E42='club records'!$N$11, F42&lt;='club records'!$O$11)), "CR", " ")</f>
        <v xml:space="preserve"> </v>
      </c>
      <c r="AH42" s="7" t="str">
        <f>IF(AND(B42="4x400", OR(AND(E42='club records'!$N$12, F42&lt;='club records'!$O$12), AND(E42='club records'!$N$13, F42&lt;='club records'!$O$13), AND(E42='club records'!$N$14, F42&lt;='club records'!$O$14), AND(E42='club records'!$N$15, F42&lt;='club records'!$O$15))), "CR", " ")</f>
        <v xml:space="preserve"> </v>
      </c>
      <c r="AI42" s="7" t="str">
        <f>IF(AND(B42="pentathlon", OR(AND(E42='club records'!$N$21, F42&gt;='club records'!$O$21), AND(E42='club records'!$N$22, F42&gt;='club records'!$O$22),AND(E42='club records'!$N$23, F42&gt;='club records'!$O$23),AND(E42='club records'!$N$24, F42&gt;='club records'!$O$24))), "CR", " ")</f>
        <v xml:space="preserve"> </v>
      </c>
      <c r="AJ42" s="7" t="str">
        <f>IF(AND(B42="heptathlon", OR(AND(E42='club records'!$N$26, F42&gt;='club records'!$O$26), AND(E42='club records'!$N$27, F42&gt;='club records'!$O$27))), "CR", " ")</f>
        <v xml:space="preserve"> </v>
      </c>
    </row>
    <row r="43" spans="1:36" ht="15.75" customHeight="1" x14ac:dyDescent="0.35">
      <c r="B43" s="28">
        <v>200</v>
      </c>
      <c r="C43" s="27"/>
      <c r="D43" s="27"/>
      <c r="E43" s="29"/>
      <c r="F43" s="30"/>
      <c r="G43" s="31"/>
      <c r="H43" s="27"/>
      <c r="I43" s="27"/>
    </row>
    <row r="44" spans="1:36" ht="15.75" customHeight="1" x14ac:dyDescent="0.35">
      <c r="B44" s="2">
        <v>300</v>
      </c>
      <c r="C44" s="1" t="s">
        <v>49</v>
      </c>
      <c r="D44" s="1" t="s">
        <v>50</v>
      </c>
      <c r="E44" s="9" t="s">
        <v>12</v>
      </c>
      <c r="F44" s="11">
        <v>37.51</v>
      </c>
      <c r="G44" s="14">
        <v>43867</v>
      </c>
      <c r="H44" s="1" t="s">
        <v>175</v>
      </c>
      <c r="I44" s="1" t="s">
        <v>233</v>
      </c>
      <c r="J44" s="1"/>
      <c r="O44" s="1"/>
      <c r="P44" s="1"/>
      <c r="Q44" s="1"/>
      <c r="R44" s="1"/>
      <c r="S44" s="1"/>
      <c r="T44" s="1"/>
    </row>
    <row r="45" spans="1:36" ht="15.75" customHeight="1" x14ac:dyDescent="0.35">
      <c r="B45" s="2">
        <v>300</v>
      </c>
      <c r="C45" s="1" t="s">
        <v>149</v>
      </c>
      <c r="D45" s="1" t="s">
        <v>145</v>
      </c>
      <c r="E45" s="9" t="s">
        <v>12</v>
      </c>
      <c r="F45" s="11">
        <v>38.22</v>
      </c>
      <c r="G45" s="14">
        <v>43867</v>
      </c>
      <c r="H45" s="1" t="s">
        <v>175</v>
      </c>
      <c r="I45" s="1" t="s">
        <v>233</v>
      </c>
      <c r="J45" s="1"/>
      <c r="O45" s="1"/>
      <c r="P45" s="1"/>
      <c r="Q45" s="1"/>
      <c r="R45" s="1"/>
      <c r="S45" s="1"/>
      <c r="T45" s="1"/>
    </row>
    <row r="46" spans="1:36" ht="15.75" customHeight="1" x14ac:dyDescent="0.35">
      <c r="B46" s="2">
        <v>300</v>
      </c>
      <c r="C46" s="1" t="s">
        <v>51</v>
      </c>
      <c r="D46" s="1" t="s">
        <v>52</v>
      </c>
      <c r="E46" s="9" t="s">
        <v>12</v>
      </c>
      <c r="F46" s="11">
        <v>38.880000000000003</v>
      </c>
      <c r="G46" s="15">
        <v>43867</v>
      </c>
      <c r="H46" s="1" t="s">
        <v>175</v>
      </c>
      <c r="I46" s="1" t="s">
        <v>233</v>
      </c>
      <c r="J46" s="1"/>
      <c r="O46" s="1"/>
      <c r="P46" s="1"/>
      <c r="Q46" s="1"/>
      <c r="R46" s="1"/>
      <c r="S46" s="1"/>
      <c r="T46" s="1"/>
    </row>
    <row r="47" spans="1:36" ht="15.75" customHeight="1" x14ac:dyDescent="0.35">
      <c r="B47" s="28">
        <v>300</v>
      </c>
      <c r="C47" s="27"/>
      <c r="D47" s="27"/>
      <c r="E47" s="29"/>
      <c r="F47" s="30"/>
      <c r="G47" s="31"/>
      <c r="H47" s="27"/>
      <c r="I47" s="27"/>
    </row>
    <row r="48" spans="1:36" ht="15.75" customHeight="1" x14ac:dyDescent="0.35">
      <c r="A48" s="1" t="s">
        <v>165</v>
      </c>
      <c r="B48" s="2">
        <v>400</v>
      </c>
      <c r="C48" s="1" t="s">
        <v>42</v>
      </c>
      <c r="D48" s="1" t="s">
        <v>43</v>
      </c>
      <c r="E48" s="9" t="s">
        <v>8</v>
      </c>
      <c r="F48" s="10">
        <v>51.28</v>
      </c>
      <c r="G48" s="15">
        <v>43869</v>
      </c>
      <c r="H48" s="26" t="s">
        <v>175</v>
      </c>
      <c r="I48" s="1" t="s">
        <v>244</v>
      </c>
      <c r="J48" s="7" t="str">
        <f>IF(OR(K48="CR", L48="CR", M48="CR", N48="CR", O48="CR", P48="CR", Q48="CR", R48="CR", S48="CR", T48="CR",U48="CR", V48="CR", W48="CR", X48="CR", Y48="CR", Z48="CR", AA48="CR", AB48="CR", AC48="CR", AD48="CR", AE48="CR", AF48="CR", AG48="CR", AH48="CR", AI48="CR", AJ48="CR"), "***CLUB RECORD***", "")</f>
        <v/>
      </c>
      <c r="K48" s="7" t="str">
        <f>IF(AND(B48=60, OR(AND(E48='club records'!$B$6, F48&lt;='club records'!$C$6), AND(E48='club records'!$B$7, F48&lt;='club records'!$C$7), AND(E48='club records'!$B$8, F48&lt;='club records'!$C$8), AND(E48='club records'!$B$9, F48&lt;='club records'!$C$9), AND(E48='club records'!$B$10, F48&lt;='club records'!$C$10))), "CR", " ")</f>
        <v xml:space="preserve"> </v>
      </c>
      <c r="L48" s="7" t="str">
        <f>IF(AND(B48=200, OR(AND(E48='club records'!$B$11, F48&lt;='club records'!$C$11), AND(E48='club records'!$B$12, F48&lt;='club records'!$C$12), AND(E48='club records'!$B$13, F48&lt;='club records'!$C$13), AND(E48='club records'!$B$14, F48&lt;='club records'!$C$14), AND(E48='club records'!$B$15, F48&lt;='club records'!$C$15))), "CR", " ")</f>
        <v xml:space="preserve"> </v>
      </c>
      <c r="M48" s="7" t="str">
        <f>IF(AND(B48=300, OR(AND(E48='club records'!$B$5, F48&lt;='club records'!$C$5), AND(E48='club records'!$B$16, F48&lt;='club records'!$C$16), AND(E48='club records'!$B$17, F48&lt;='club records'!$C$17))), "CR", " ")</f>
        <v xml:space="preserve"> </v>
      </c>
      <c r="N48" s="7" t="str">
        <f>IF(AND(B48=400, OR(AND(E48='club records'!$B$18, F48&lt;='club records'!$C$18), AND(E48='club records'!$B$19, F48&lt;='club records'!$C$19), AND(E48='club records'!$B$20, F48&lt;='club records'!$C$20), AND(E48='club records'!$B$21, F48&lt;='club records'!$C$21))), "CR", " ")</f>
        <v xml:space="preserve"> </v>
      </c>
      <c r="O48" s="7" t="str">
        <f>IF(AND(B48=800, OR(AND(E48='club records'!$B$22, F48&lt;='club records'!$C$22), AND(E48='club records'!$B$23, F48&lt;='club records'!$C$23), AND(E48='club records'!$B$24, F48&lt;='club records'!$C$24), AND(E48='club records'!$B$25, F48&lt;='club records'!$C$25), AND(E48='club records'!$B$26, F48&lt;='club records'!$C$26))), "CR", " ")</f>
        <v xml:space="preserve"> </v>
      </c>
      <c r="P48" s="7" t="str">
        <f>IF(AND(B48=1000, OR(AND(E48='club records'!$B$27, F48&lt;='club records'!$C$27), AND(E48='club records'!$B$28, F48&lt;='club records'!$C$28))), "CR", " ")</f>
        <v xml:space="preserve"> </v>
      </c>
      <c r="Q48" s="7" t="str">
        <f>IF(AND(B48=1500, OR(AND(E48='club records'!$B$29, F48&lt;='club records'!$C$29), AND(E48='club records'!$B$30, F48&lt;='club records'!$C$30), AND(E48='club records'!$B$31, F48&lt;='club records'!$C$31), AND(E48='club records'!$B$32, F48&lt;='club records'!$C$32), AND(E48='club records'!$B$33, F48&lt;='club records'!$C$33))), "CR", " ")</f>
        <v xml:space="preserve"> </v>
      </c>
      <c r="R48" s="7" t="str">
        <f>IF(AND(B48="1600 (Mile)",OR(AND(E48='club records'!$B$34,F48&lt;='club records'!$C$34),AND(E48='club records'!$B$35,F48&lt;='club records'!$C$35),AND(E48='club records'!$B$36,F48&lt;='club records'!$C$36),AND(E48='club records'!$B$37,F48&lt;='club records'!$C$37))),"CR"," ")</f>
        <v xml:space="preserve"> </v>
      </c>
      <c r="S48" s="7" t="str">
        <f>IF(AND(B48=3000, OR(AND(E48='club records'!$B$38, F48&lt;='club records'!$C$38), AND(E48='club records'!$B$39, F48&lt;='club records'!$C$39), AND(E48='club records'!$B$40, F48&lt;='club records'!$C$40), AND(E48='club records'!$B$41, F48&lt;='club records'!$C$41))), "CR", " ")</f>
        <v xml:space="preserve"> </v>
      </c>
      <c r="T48" s="7" t="str">
        <f>IF(AND(B48=5000, OR(AND(E48='club records'!$B$42, F48&lt;='club records'!$C$42), AND(E48='club records'!$B$43, F48&lt;='club records'!$C$43))), "CR", " ")</f>
        <v xml:space="preserve"> </v>
      </c>
      <c r="U48" s="6" t="str">
        <f>IF(AND(B48=10000, OR(AND(E48='club records'!$B$44, F48&lt;='club records'!$C$44), AND(E48='club records'!$B$45, F48&lt;='club records'!$C$45))), "CR", " ")</f>
        <v xml:space="preserve"> </v>
      </c>
      <c r="V48" s="6" t="str">
        <f>IF(AND(B48="high jump", OR(AND(E48='club records'!$F$1, F48&gt;='club records'!$G$1), AND(E48='club records'!$F$2, F48&gt;='club records'!$G$2), AND(E48='club records'!$F$3, F48&gt;='club records'!$G$3), AND(E48='club records'!$F$4, F48&gt;='club records'!$G$4), AND(E48='club records'!$F$5, F48&gt;='club records'!$G$5))), "CR", " ")</f>
        <v xml:space="preserve"> </v>
      </c>
      <c r="W48" s="6" t="str">
        <f>IF(AND(B48="long jump", OR(AND(E48='club records'!$F$6, F48&gt;='club records'!$G$6), AND(E48='club records'!$F$7, F48&gt;='club records'!$G$7), AND(E48='club records'!$F$8, F48&gt;='club records'!$G$8), AND(E48='club records'!$F$9, F48&gt;='club records'!$G$9), AND(E48='club records'!$F$10, F48&gt;='club records'!$G$10))), "CR", " ")</f>
        <v xml:space="preserve"> </v>
      </c>
      <c r="X48" s="6" t="str">
        <f>IF(AND(B48="triple jump", OR(AND(E48='club records'!$F$11, F48&gt;='club records'!$G$11), AND(E48='club records'!$F$12, F48&gt;='club records'!$G$12), AND(E48='club records'!$F$13, F48&gt;='club records'!$G$13), AND(E48='club records'!$F$14, F48&gt;='club records'!$G$14), AND(E48='club records'!$F$15, F48&gt;='club records'!$G$15))), "CR", " ")</f>
        <v xml:space="preserve"> </v>
      </c>
      <c r="Y48" s="6" t="str">
        <f>IF(AND(B48="pole vault", OR(AND(E48='club records'!$F$16, F48&gt;='club records'!$G$16), AND(E48='club records'!$F$17, F48&gt;='club records'!$G$17), AND(E48='club records'!$F$18, F48&gt;='club records'!$G$18), AND(E48='club records'!$F$19, F48&gt;='club records'!$G$19), AND(E48='club records'!$F$20, F48&gt;='club records'!$G$20))), "CR", " ")</f>
        <v xml:space="preserve"> </v>
      </c>
      <c r="Z48" s="6" t="str">
        <f>IF(AND(B48="shot 3", E48='club records'!$F$36, F48&gt;='club records'!$G$36), "CR", " ")</f>
        <v xml:space="preserve"> </v>
      </c>
      <c r="AA48" s="6" t="str">
        <f>IF(AND(B48="shot 4", E48='club records'!$F$37, F48&gt;='club records'!$G$37), "CR", " ")</f>
        <v xml:space="preserve"> </v>
      </c>
      <c r="AB48" s="6" t="str">
        <f>IF(AND(B48="shot 5", E48='club records'!$F$38, F48&gt;='club records'!$G$38), "CR", " ")</f>
        <v xml:space="preserve"> </v>
      </c>
      <c r="AC48" s="6" t="str">
        <f>IF(AND(B48="shot 6", E48='club records'!$F$39, F48&gt;='club records'!$G$39), "CR", " ")</f>
        <v xml:space="preserve"> </v>
      </c>
      <c r="AD48" s="6" t="str">
        <f>IF(AND(B48="shot 7.26", E48='club records'!$F$40, F48&gt;='club records'!$G$40), "CR", " ")</f>
        <v xml:space="preserve"> </v>
      </c>
      <c r="AE48" s="6" t="str">
        <f>IF(AND(B48="60H",OR(AND(E48='club records'!$J$1,F48&lt;='club records'!$K$1),AND(E48='club records'!$J$2,F48&lt;='club records'!$K$2),AND(E48='club records'!$J$3,F48&lt;='club records'!$K$3),AND(E48='club records'!$J$4,F48&lt;='club records'!$K$4),AND(E48='club records'!$J$5,F48&lt;='club records'!$K$5))),"CR"," ")</f>
        <v xml:space="preserve"> </v>
      </c>
      <c r="AF48" s="7" t="str">
        <f>IF(AND(B48="4x200", OR(AND(E48='club records'!$N$6, F48&lt;='club records'!$O$6), AND(E48='club records'!$N$7, F48&lt;='club records'!$O$7), AND(E48='club records'!$N$8, F48&lt;='club records'!$O$8), AND(E48='club records'!$N$9, F48&lt;='club records'!$O$9), AND(E48='club records'!$N$10, F48&lt;='club records'!$O$10))), "CR", " ")</f>
        <v xml:space="preserve"> </v>
      </c>
      <c r="AG48" s="7" t="str">
        <f>IF(AND(B48="4x300", AND(E48='club records'!$N$11, F48&lt;='club records'!$O$11)), "CR", " ")</f>
        <v xml:space="preserve"> </v>
      </c>
      <c r="AH48" s="7" t="str">
        <f>IF(AND(B48="4x400", OR(AND(E48='club records'!$N$12, F48&lt;='club records'!$O$12), AND(E48='club records'!$N$13, F48&lt;='club records'!$O$13), AND(E48='club records'!$N$14, F48&lt;='club records'!$O$14), AND(E48='club records'!$N$15, F48&lt;='club records'!$O$15))), "CR", " ")</f>
        <v xml:space="preserve"> </v>
      </c>
      <c r="AI48" s="7" t="str">
        <f>IF(AND(B48="pentathlon", OR(AND(E48='club records'!$N$21, F48&gt;='club records'!$O$21), AND(E48='club records'!$N$22, F48&gt;='club records'!$O$22),AND(E48='club records'!$N$23, F48&gt;='club records'!$O$23),AND(E48='club records'!$N$24, F48&gt;='club records'!$O$24))), "CR", " ")</f>
        <v xml:space="preserve"> </v>
      </c>
      <c r="AJ48" s="7" t="str">
        <f>IF(AND(B48="heptathlon", OR(AND(E48='club records'!$N$26, F48&gt;='club records'!$O$26), AND(E48='club records'!$N$27, F48&gt;='club records'!$O$27))), "CR", " ")</f>
        <v xml:space="preserve"> </v>
      </c>
    </row>
    <row r="49" spans="1:36" ht="15.75" customHeight="1" x14ac:dyDescent="0.35">
      <c r="A49" s="1" t="s">
        <v>12</v>
      </c>
      <c r="B49" s="2">
        <v>400</v>
      </c>
      <c r="C49" s="1" t="s">
        <v>101</v>
      </c>
      <c r="D49" s="1" t="s">
        <v>164</v>
      </c>
      <c r="E49" s="9" t="s">
        <v>12</v>
      </c>
      <c r="F49" s="11">
        <v>51.63</v>
      </c>
      <c r="G49" s="14">
        <v>43867</v>
      </c>
      <c r="H49" s="1" t="s">
        <v>175</v>
      </c>
      <c r="I49" s="1" t="s">
        <v>233</v>
      </c>
      <c r="J49" s="7" t="str">
        <f>IF(OR(K49="CR", L49="CR", M49="CR", N49="CR", O49="CR", P49="CR", Q49="CR", R49="CR", S49="CR", T49="CR",U49="CR", V49="CR", W49="CR", X49="CR", Y49="CR", Z49="CR", AA49="CR", AB49="CR", AC49="CR", AD49="CR", AE49="CR", AF49="CR", AG49="CR", AH49="CR", AI49="CR", AJ49="CR"), "***CLUB RECORD***", "")</f>
        <v/>
      </c>
      <c r="K49" s="7" t="str">
        <f>IF(AND(B49=60, OR(AND(E49='club records'!$B$6, F49&lt;='club records'!$C$6), AND(E49='club records'!$B$7, F49&lt;='club records'!$C$7), AND(E49='club records'!$B$8, F49&lt;='club records'!$C$8), AND(E49='club records'!$B$9, F49&lt;='club records'!$C$9), AND(E49='club records'!$B$10, F49&lt;='club records'!$C$10))), "CR", " ")</f>
        <v xml:space="preserve"> </v>
      </c>
      <c r="L49" s="7" t="str">
        <f>IF(AND(B49=200, OR(AND(E49='club records'!$B$11, F49&lt;='club records'!$C$11), AND(E49='club records'!$B$12, F49&lt;='club records'!$C$12), AND(E49='club records'!$B$13, F49&lt;='club records'!$C$13), AND(E49='club records'!$B$14, F49&lt;='club records'!$C$14), AND(E49='club records'!$B$15, F49&lt;='club records'!$C$15))), "CR", " ")</f>
        <v xml:space="preserve"> </v>
      </c>
      <c r="M49" s="7" t="str">
        <f>IF(AND(B49=300, OR(AND(E49='club records'!$B$5, F49&lt;='club records'!$C$5), AND(E49='club records'!$B$16, F49&lt;='club records'!$C$16), AND(E49='club records'!$B$17, F49&lt;='club records'!$C$17))), "CR", " ")</f>
        <v xml:space="preserve"> </v>
      </c>
      <c r="N49" s="7" t="str">
        <f>IF(AND(B49=400, OR(AND(E49='club records'!$B$18, F49&lt;='club records'!$C$18), AND(E49='club records'!$B$19, F49&lt;='club records'!$C$19), AND(E49='club records'!$B$20, F49&lt;='club records'!$C$20), AND(E49='club records'!$B$21, F49&lt;='club records'!$C$21))), "CR", " ")</f>
        <v xml:space="preserve"> </v>
      </c>
      <c r="O49" s="7" t="str">
        <f>IF(AND(B49=800, OR(AND(E49='club records'!$B$22, F49&lt;='club records'!$C$22), AND(E49='club records'!$B$23, F49&lt;='club records'!$C$23), AND(E49='club records'!$B$24, F49&lt;='club records'!$C$24), AND(E49='club records'!$B$25, F49&lt;='club records'!$C$25), AND(E49='club records'!$B$26, F49&lt;='club records'!$C$26))), "CR", " ")</f>
        <v xml:space="preserve"> </v>
      </c>
      <c r="P49" s="7" t="str">
        <f>IF(AND(B49=1000, OR(AND(E49='club records'!$B$27, F49&lt;='club records'!$C$27), AND(E49='club records'!$B$28, F49&lt;='club records'!$C$28))), "CR", " ")</f>
        <v xml:space="preserve"> </v>
      </c>
      <c r="Q49" s="7" t="str">
        <f>IF(AND(B49=1500, OR(AND(E49='club records'!$B$29, F49&lt;='club records'!$C$29), AND(E49='club records'!$B$30, F49&lt;='club records'!$C$30), AND(E49='club records'!$B$31, F49&lt;='club records'!$C$31), AND(E49='club records'!$B$32, F49&lt;='club records'!$C$32), AND(E49='club records'!$B$33, F49&lt;='club records'!$C$33))), "CR", " ")</f>
        <v xml:space="preserve"> </v>
      </c>
      <c r="R49" s="7" t="str">
        <f>IF(AND(B49="1600 (Mile)",OR(AND(E49='club records'!$B$34,F49&lt;='club records'!$C$34),AND(E49='club records'!$B$35,F49&lt;='club records'!$C$35),AND(E49='club records'!$B$36,F49&lt;='club records'!$C$36),AND(E49='club records'!$B$37,F49&lt;='club records'!$C$37))),"CR"," ")</f>
        <v xml:space="preserve"> </v>
      </c>
      <c r="S49" s="7" t="str">
        <f>IF(AND(B49=3000, OR(AND(E49='club records'!$B$38, F49&lt;='club records'!$C$38), AND(E49='club records'!$B$39, F49&lt;='club records'!$C$39), AND(E49='club records'!$B$40, F49&lt;='club records'!$C$40), AND(E49='club records'!$B$41, F49&lt;='club records'!$C$41))), "CR", " ")</f>
        <v xml:space="preserve"> </v>
      </c>
      <c r="T49" s="7" t="str">
        <f>IF(AND(B49=5000, OR(AND(E49='club records'!$B$42, F49&lt;='club records'!$C$42), AND(E49='club records'!$B$43, F49&lt;='club records'!$C$43))), "CR", " ")</f>
        <v xml:space="preserve"> </v>
      </c>
      <c r="U49" s="6" t="str">
        <f>IF(AND(B49=10000, OR(AND(E49='club records'!$B$44, F49&lt;='club records'!$C$44), AND(E49='club records'!$B$45, F49&lt;='club records'!$C$45))), "CR", " ")</f>
        <v xml:space="preserve"> </v>
      </c>
      <c r="V49" s="6" t="str">
        <f>IF(AND(B49="high jump", OR(AND(E49='club records'!$F$1, F49&gt;='club records'!$G$1), AND(E49='club records'!$F$2, F49&gt;='club records'!$G$2), AND(E49='club records'!$F$3, F49&gt;='club records'!$G$3), AND(E49='club records'!$F$4, F49&gt;='club records'!$G$4), AND(E49='club records'!$F$5, F49&gt;='club records'!$G$5))), "CR", " ")</f>
        <v xml:space="preserve"> </v>
      </c>
      <c r="W49" s="6" t="str">
        <f>IF(AND(B49="long jump", OR(AND(E49='club records'!$F$6, F49&gt;='club records'!$G$6), AND(E49='club records'!$F$7, F49&gt;='club records'!$G$7), AND(E49='club records'!$F$8, F49&gt;='club records'!$G$8), AND(E49='club records'!$F$9, F49&gt;='club records'!$G$9), AND(E49='club records'!$F$10, F49&gt;='club records'!$G$10))), "CR", " ")</f>
        <v xml:space="preserve"> </v>
      </c>
      <c r="X49" s="6" t="str">
        <f>IF(AND(B49="triple jump", OR(AND(E49='club records'!$F$11, F49&gt;='club records'!$G$11), AND(E49='club records'!$F$12, F49&gt;='club records'!$G$12), AND(E49='club records'!$F$13, F49&gt;='club records'!$G$13), AND(E49='club records'!$F$14, F49&gt;='club records'!$G$14), AND(E49='club records'!$F$15, F49&gt;='club records'!$G$15))), "CR", " ")</f>
        <v xml:space="preserve"> </v>
      </c>
      <c r="Y49" s="6" t="str">
        <f>IF(AND(B49="pole vault", OR(AND(E49='club records'!$F$16, F49&gt;='club records'!$G$16), AND(E49='club records'!$F$17, F49&gt;='club records'!$G$17), AND(E49='club records'!$F$18, F49&gt;='club records'!$G$18), AND(E49='club records'!$F$19, F49&gt;='club records'!$G$19), AND(E49='club records'!$F$20, F49&gt;='club records'!$G$20))), "CR", " ")</f>
        <v xml:space="preserve"> </v>
      </c>
      <c r="Z49" s="6" t="str">
        <f>IF(AND(B49="shot 3", E49='club records'!$F$36, F49&gt;='club records'!$G$36), "CR", " ")</f>
        <v xml:space="preserve"> </v>
      </c>
      <c r="AA49" s="6" t="str">
        <f>IF(AND(B49="shot 4", E49='club records'!$F$37, F49&gt;='club records'!$G$37), "CR", " ")</f>
        <v xml:space="preserve"> </v>
      </c>
      <c r="AB49" s="6" t="str">
        <f>IF(AND(B49="shot 5", E49='club records'!$F$38, F49&gt;='club records'!$G$38), "CR", " ")</f>
        <v xml:space="preserve"> </v>
      </c>
      <c r="AC49" s="6" t="str">
        <f>IF(AND(B49="shot 6", E49='club records'!$F$39, F49&gt;='club records'!$G$39), "CR", " ")</f>
        <v xml:space="preserve"> </v>
      </c>
      <c r="AD49" s="6" t="str">
        <f>IF(AND(B49="shot 7.26", E49='club records'!$F$40, F49&gt;='club records'!$G$40), "CR", " ")</f>
        <v xml:space="preserve"> </v>
      </c>
      <c r="AE49" s="6" t="str">
        <f>IF(AND(B49="60H",OR(AND(E49='club records'!$J$1,F49&lt;='club records'!$K$1),AND(E49='club records'!$J$2,F49&lt;='club records'!$K$2),AND(E49='club records'!$J$3,F49&lt;='club records'!$K$3),AND(E49='club records'!$J$4,F49&lt;='club records'!$K$4),AND(E49='club records'!$J$5,F49&lt;='club records'!$K$5))),"CR"," ")</f>
        <v xml:space="preserve"> </v>
      </c>
      <c r="AF49" s="7" t="str">
        <f>IF(AND(B49="4x200", OR(AND(E49='club records'!$N$6, F49&lt;='club records'!$O$6), AND(E49='club records'!$N$7, F49&lt;='club records'!$O$7), AND(E49='club records'!$N$8, F49&lt;='club records'!$O$8), AND(E49='club records'!$N$9, F49&lt;='club records'!$O$9), AND(E49='club records'!$N$10, F49&lt;='club records'!$O$10))), "CR", " ")</f>
        <v xml:space="preserve"> </v>
      </c>
      <c r="AG49" s="7" t="str">
        <f>IF(AND(B49="4x300", AND(E49='club records'!$N$11, F49&lt;='club records'!$O$11)), "CR", " ")</f>
        <v xml:space="preserve"> </v>
      </c>
      <c r="AH49" s="7" t="str">
        <f>IF(AND(B49="4x400", OR(AND(E49='club records'!$N$12, F49&lt;='club records'!$O$12), AND(E49='club records'!$N$13, F49&lt;='club records'!$O$13), AND(E49='club records'!$N$14, F49&lt;='club records'!$O$14), AND(E49='club records'!$N$15, F49&lt;='club records'!$O$15))), "CR", " ")</f>
        <v xml:space="preserve"> </v>
      </c>
      <c r="AI49" s="7" t="str">
        <f>IF(AND(B49="pentathlon", OR(AND(E49='club records'!$N$21, F49&gt;='club records'!$O$21), AND(E49='club records'!$N$22, F49&gt;='club records'!$O$22),AND(E49='club records'!$N$23, F49&gt;='club records'!$O$23),AND(E49='club records'!$N$24, F49&gt;='club records'!$O$24))), "CR", " ")</f>
        <v xml:space="preserve"> </v>
      </c>
      <c r="AJ49" s="7" t="str">
        <f>IF(AND(B49="heptathlon", OR(AND(E49='club records'!$N$26, F49&gt;='club records'!$O$26), AND(E49='club records'!$N$27, F49&gt;='club records'!$O$27))), "CR", " ")</f>
        <v xml:space="preserve"> </v>
      </c>
    </row>
    <row r="50" spans="1:36" ht="15.75" customHeight="1" x14ac:dyDescent="0.35">
      <c r="A50" s="1" t="str">
        <f>E50</f>
        <v>U20</v>
      </c>
      <c r="B50" s="2">
        <v>400</v>
      </c>
      <c r="C50" s="1" t="s">
        <v>34</v>
      </c>
      <c r="D50" s="1" t="s">
        <v>238</v>
      </c>
      <c r="E50" s="9" t="s">
        <v>10</v>
      </c>
      <c r="F50" s="11">
        <v>53.64</v>
      </c>
      <c r="G50" s="15">
        <v>43867</v>
      </c>
      <c r="H50" s="1" t="s">
        <v>175</v>
      </c>
      <c r="I50" s="1" t="s">
        <v>233</v>
      </c>
      <c r="J50" s="1"/>
      <c r="O50" s="1"/>
      <c r="P50" s="1"/>
      <c r="Q50" s="1"/>
      <c r="R50" s="1"/>
      <c r="S50" s="1"/>
      <c r="T50" s="1"/>
    </row>
    <row r="51" spans="1:36" ht="14.5" x14ac:dyDescent="0.35">
      <c r="A51" s="1" t="s">
        <v>165</v>
      </c>
      <c r="B51" s="2">
        <v>400</v>
      </c>
      <c r="C51" s="1" t="s">
        <v>94</v>
      </c>
      <c r="D51" s="1" t="s">
        <v>156</v>
      </c>
      <c r="E51" s="9" t="s">
        <v>8</v>
      </c>
      <c r="F51" s="11">
        <v>54.15</v>
      </c>
      <c r="G51" s="15">
        <v>43869</v>
      </c>
      <c r="H51" s="1" t="s">
        <v>175</v>
      </c>
      <c r="I51" s="1" t="s">
        <v>244</v>
      </c>
      <c r="J51" s="7" t="str">
        <f>IF(OR(K51="CR", L51="CR", M51="CR", N51="CR", O51="CR", P51="CR", Q51="CR", R51="CR", S51="CR", T51="CR",U51="CR", V51="CR", W51="CR", X51="CR", Y51="CR", Z51="CR", AA51="CR", AB51="CR", AC51="CR", AD51="CR", AE51="CR", AF51="CR", AG51="CR", AH51="CR", AI51="CR", AJ51="CR"), "***CLUB RECORD***", "")</f>
        <v/>
      </c>
      <c r="K51" s="7" t="str">
        <f>IF(AND(B51=60, OR(AND(E51='club records'!$B$6, F51&lt;='club records'!$C$6), AND(E51='club records'!$B$7, F51&lt;='club records'!$C$7), AND(E51='club records'!$B$8, F51&lt;='club records'!$C$8), AND(E51='club records'!$B$9, F51&lt;='club records'!$C$9), AND(E51='club records'!$B$10, F51&lt;='club records'!$C$10))), "CR", " ")</f>
        <v xml:space="preserve"> </v>
      </c>
      <c r="L51" s="7" t="str">
        <f>IF(AND(B51=200, OR(AND(E51='club records'!$B$11, F51&lt;='club records'!$C$11), AND(E51='club records'!$B$12, F51&lt;='club records'!$C$12), AND(E51='club records'!$B$13, F51&lt;='club records'!$C$13), AND(E51='club records'!$B$14, F51&lt;='club records'!$C$14), AND(E51='club records'!$B$15, F51&lt;='club records'!$C$15))), "CR", " ")</f>
        <v xml:space="preserve"> </v>
      </c>
      <c r="M51" s="7" t="str">
        <f>IF(AND(B51=300, OR(AND(E51='club records'!$B$5, F51&lt;='club records'!$C$5), AND(E51='club records'!$B$16, F51&lt;='club records'!$C$16), AND(E51='club records'!$B$17, F51&lt;='club records'!$C$17))), "CR", " ")</f>
        <v xml:space="preserve"> </v>
      </c>
      <c r="N51" s="7" t="str">
        <f>IF(AND(B51=400, OR(AND(E51='club records'!$B$18, F51&lt;='club records'!$C$18), AND(E51='club records'!$B$19, F51&lt;='club records'!$C$19), AND(E51='club records'!$B$20, F51&lt;='club records'!$C$20), AND(E51='club records'!$B$21, F51&lt;='club records'!$C$21))), "CR", " ")</f>
        <v xml:space="preserve"> </v>
      </c>
      <c r="O51" s="7" t="str">
        <f>IF(AND(B51=800, OR(AND(E51='club records'!$B$22, F51&lt;='club records'!$C$22), AND(E51='club records'!$B$23, F51&lt;='club records'!$C$23), AND(E51='club records'!$B$24, F51&lt;='club records'!$C$24), AND(E51='club records'!$B$25, F51&lt;='club records'!$C$25), AND(E51='club records'!$B$26, F51&lt;='club records'!$C$26))), "CR", " ")</f>
        <v xml:space="preserve"> </v>
      </c>
      <c r="P51" s="7" t="str">
        <f>IF(AND(B51=1000, OR(AND(E51='club records'!$B$27, F51&lt;='club records'!$C$27), AND(E51='club records'!$B$28, F51&lt;='club records'!$C$28))), "CR", " ")</f>
        <v xml:space="preserve"> </v>
      </c>
      <c r="Q51" s="7" t="str">
        <f>IF(AND(B51=1500, OR(AND(E51='club records'!$B$29, F51&lt;='club records'!$C$29), AND(E51='club records'!$B$30, F51&lt;='club records'!$C$30), AND(E51='club records'!$B$31, F51&lt;='club records'!$C$31), AND(E51='club records'!$B$32, F51&lt;='club records'!$C$32), AND(E51='club records'!$B$33, F51&lt;='club records'!$C$33))), "CR", " ")</f>
        <v xml:space="preserve"> </v>
      </c>
      <c r="R51" s="7" t="str">
        <f>IF(AND(B51="1600 (Mile)",OR(AND(E51='club records'!$B$34,F51&lt;='club records'!$C$34),AND(E51='club records'!$B$35,F51&lt;='club records'!$C$35),AND(E51='club records'!$B$36,F51&lt;='club records'!$C$36),AND(E51='club records'!$B$37,F51&lt;='club records'!$C$37))),"CR"," ")</f>
        <v xml:space="preserve"> </v>
      </c>
      <c r="S51" s="7" t="str">
        <f>IF(AND(B51=3000, OR(AND(E51='club records'!$B$38, F51&lt;='club records'!$C$38), AND(E51='club records'!$B$39, F51&lt;='club records'!$C$39), AND(E51='club records'!$B$40, F51&lt;='club records'!$C$40), AND(E51='club records'!$B$41, F51&lt;='club records'!$C$41))), "CR", " ")</f>
        <v xml:space="preserve"> </v>
      </c>
      <c r="T51" s="7" t="str">
        <f>IF(AND(B51=5000, OR(AND(E51='club records'!$B$42, F51&lt;='club records'!$C$42), AND(E51='club records'!$B$43, F51&lt;='club records'!$C$43))), "CR", " ")</f>
        <v xml:space="preserve"> </v>
      </c>
      <c r="U51" s="6" t="str">
        <f>IF(AND(B51=10000, OR(AND(E51='club records'!$B$44, F51&lt;='club records'!$C$44), AND(E51='club records'!$B$45, F51&lt;='club records'!$C$45))), "CR", " ")</f>
        <v xml:space="preserve"> </v>
      </c>
      <c r="V51" s="6" t="str">
        <f>IF(AND(B51="high jump", OR(AND(E51='club records'!$F$1, F51&gt;='club records'!$G$1), AND(E51='club records'!$F$2, F51&gt;='club records'!$G$2), AND(E51='club records'!$F$3, F51&gt;='club records'!$G$3), AND(E51='club records'!$F$4, F51&gt;='club records'!$G$4), AND(E51='club records'!$F$5, F51&gt;='club records'!$G$5))), "CR", " ")</f>
        <v xml:space="preserve"> </v>
      </c>
      <c r="W51" s="6" t="str">
        <f>IF(AND(B51="long jump", OR(AND(E51='club records'!$F$6, F51&gt;='club records'!$G$6), AND(E51='club records'!$F$7, F51&gt;='club records'!$G$7), AND(E51='club records'!$F$8, F51&gt;='club records'!$G$8), AND(E51='club records'!$F$9, F51&gt;='club records'!$G$9), AND(E51='club records'!$F$10, F51&gt;='club records'!$G$10))), "CR", " ")</f>
        <v xml:space="preserve"> </v>
      </c>
      <c r="X51" s="6" t="str">
        <f>IF(AND(B51="triple jump", OR(AND(E51='club records'!$F$11, F51&gt;='club records'!$G$11), AND(E51='club records'!$F$12, F51&gt;='club records'!$G$12), AND(E51='club records'!$F$13, F51&gt;='club records'!$G$13), AND(E51='club records'!$F$14, F51&gt;='club records'!$G$14), AND(E51='club records'!$F$15, F51&gt;='club records'!$G$15))), "CR", " ")</f>
        <v xml:space="preserve"> </v>
      </c>
      <c r="Y51" s="6" t="str">
        <f>IF(AND(B51="pole vault", OR(AND(E51='club records'!$F$16, F51&gt;='club records'!$G$16), AND(E51='club records'!$F$17, F51&gt;='club records'!$G$17), AND(E51='club records'!$F$18, F51&gt;='club records'!$G$18), AND(E51='club records'!$F$19, F51&gt;='club records'!$G$19), AND(E51='club records'!$F$20, F51&gt;='club records'!$G$20))), "CR", " ")</f>
        <v xml:space="preserve"> </v>
      </c>
      <c r="Z51" s="6" t="str">
        <f>IF(AND(B51="shot 3", E51='club records'!$F$36, F51&gt;='club records'!$G$36), "CR", " ")</f>
        <v xml:space="preserve"> </v>
      </c>
      <c r="AA51" s="6" t="str">
        <f>IF(AND(B51="shot 4", E51='club records'!$F$37, F51&gt;='club records'!$G$37), "CR", " ")</f>
        <v xml:space="preserve"> </v>
      </c>
      <c r="AB51" s="6" t="str">
        <f>IF(AND(B51="shot 5", E51='club records'!$F$38, F51&gt;='club records'!$G$38), "CR", " ")</f>
        <v xml:space="preserve"> </v>
      </c>
      <c r="AC51" s="6" t="str">
        <f>IF(AND(B51="shot 6", E51='club records'!$F$39, F51&gt;='club records'!$G$39), "CR", " ")</f>
        <v xml:space="preserve"> </v>
      </c>
      <c r="AD51" s="6" t="str">
        <f>IF(AND(B51="shot 7.26", E51='club records'!$F$40, F51&gt;='club records'!$G$40), "CR", " ")</f>
        <v xml:space="preserve"> </v>
      </c>
      <c r="AE51" s="6" t="str">
        <f>IF(AND(B51="60H",OR(AND(E51='club records'!$J$1,F51&lt;='club records'!$K$1),AND(E51='club records'!$J$2,F51&lt;='club records'!$K$2),AND(E51='club records'!$J$3,F51&lt;='club records'!$K$3),AND(E51='club records'!$J$4,F51&lt;='club records'!$K$4),AND(E51='club records'!$J$5,F51&lt;='club records'!$K$5))),"CR"," ")</f>
        <v xml:space="preserve"> </v>
      </c>
      <c r="AF51" s="7" t="str">
        <f>IF(AND(B51="4x200", OR(AND(E51='club records'!$N$6, F51&lt;='club records'!$O$6), AND(E51='club records'!$N$7, F51&lt;='club records'!$O$7), AND(E51='club records'!$N$8, F51&lt;='club records'!$O$8), AND(E51='club records'!$N$9, F51&lt;='club records'!$O$9), AND(E51='club records'!$N$10, F51&lt;='club records'!$O$10))), "CR", " ")</f>
        <v xml:space="preserve"> </v>
      </c>
      <c r="AG51" s="7" t="str">
        <f>IF(AND(B51="4x300", AND(E51='club records'!$N$11, F51&lt;='club records'!$O$11)), "CR", " ")</f>
        <v xml:space="preserve"> </v>
      </c>
      <c r="AH51" s="7" t="str">
        <f>IF(AND(B51="4x400", OR(AND(E51='club records'!$N$12, F51&lt;='club records'!$O$12), AND(E51='club records'!$N$13, F51&lt;='club records'!$O$13), AND(E51='club records'!$N$14, F51&lt;='club records'!$O$14), AND(E51='club records'!$N$15, F51&lt;='club records'!$O$15))), "CR", " ")</f>
        <v xml:space="preserve"> </v>
      </c>
      <c r="AI51" s="7" t="str">
        <f>IF(AND(B51="pentathlon", OR(AND(E51='club records'!$N$21, F51&gt;='club records'!$O$21), AND(E51='club records'!$N$22, F51&gt;='club records'!$O$22),AND(E51='club records'!$N$23, F51&gt;='club records'!$O$23),AND(E51='club records'!$N$24, F51&gt;='club records'!$O$24))), "CR", " ")</f>
        <v xml:space="preserve"> </v>
      </c>
      <c r="AJ51" s="7" t="str">
        <f>IF(AND(B51="heptathlon", OR(AND(E51='club records'!$N$26, F51&gt;='club records'!$O$26), AND(E51='club records'!$N$27, F51&gt;='club records'!$O$27))), "CR", " ")</f>
        <v xml:space="preserve"> </v>
      </c>
    </row>
    <row r="52" spans="1:36" ht="14.5" x14ac:dyDescent="0.35">
      <c r="A52" s="1" t="str">
        <f>E52</f>
        <v>U17</v>
      </c>
      <c r="B52" s="2">
        <v>400</v>
      </c>
      <c r="C52" s="1" t="s">
        <v>51</v>
      </c>
      <c r="D52" s="1" t="s">
        <v>52</v>
      </c>
      <c r="E52" s="9" t="s">
        <v>12</v>
      </c>
      <c r="F52" s="11">
        <v>56.29</v>
      </c>
      <c r="G52" s="15">
        <v>43856</v>
      </c>
      <c r="H52" s="1" t="s">
        <v>175</v>
      </c>
      <c r="I52" s="1" t="s">
        <v>226</v>
      </c>
      <c r="J52" s="7" t="str">
        <f>IF(OR(K52="CR", L52="CR", M52="CR", N52="CR", O52="CR", P52="CR", Q52="CR", R52="CR", S52="CR", T52="CR",U52="CR", V52="CR", W52="CR", X52="CR", Y52="CR", Z52="CR", AA52="CR", AB52="CR", AC52="CR", AD52="CR", AE52="CR", AF52="CR", AG52="CR", AH52="CR", AI52="CR", AJ52="CR"), "***CLUB RECORD***", "")</f>
        <v/>
      </c>
      <c r="K52" s="7" t="str">
        <f>IF(AND(B52=60, OR(AND(E52='club records'!$B$6, F52&lt;='club records'!$C$6), AND(E52='club records'!$B$7, F52&lt;='club records'!$C$7), AND(E52='club records'!$B$8, F52&lt;='club records'!$C$8), AND(E52='club records'!$B$9, F52&lt;='club records'!$C$9), AND(E52='club records'!$B$10, F52&lt;='club records'!$C$10))), "CR", " ")</f>
        <v xml:space="preserve"> </v>
      </c>
      <c r="L52" s="7" t="str">
        <f>IF(AND(B52=200, OR(AND(E52='club records'!$B$11, F52&lt;='club records'!$C$11), AND(E52='club records'!$B$12, F52&lt;='club records'!$C$12), AND(E52='club records'!$B$13, F52&lt;='club records'!$C$13), AND(E52='club records'!$B$14, F52&lt;='club records'!$C$14), AND(E52='club records'!$B$15, F52&lt;='club records'!$C$15))), "CR", " ")</f>
        <v xml:space="preserve"> </v>
      </c>
      <c r="M52" s="7" t="str">
        <f>IF(AND(B52=300, OR(AND(E52='club records'!$B$5, F52&lt;='club records'!$C$5), AND(E52='club records'!$B$16, F52&lt;='club records'!$C$16), AND(E52='club records'!$B$17, F52&lt;='club records'!$C$17))), "CR", " ")</f>
        <v xml:space="preserve"> </v>
      </c>
      <c r="N52" s="7" t="str">
        <f>IF(AND(B52=400, OR(AND(E52='club records'!$B$18, F52&lt;='club records'!$C$18), AND(E52='club records'!$B$19, F52&lt;='club records'!$C$19), AND(E52='club records'!$B$20, F52&lt;='club records'!$C$20), AND(E52='club records'!$B$21, F52&lt;='club records'!$C$21))), "CR", " ")</f>
        <v xml:space="preserve"> </v>
      </c>
      <c r="O52" s="7" t="str">
        <f>IF(AND(B52=800, OR(AND(E52='club records'!$B$22, F52&lt;='club records'!$C$22), AND(E52='club records'!$B$23, F52&lt;='club records'!$C$23), AND(E52='club records'!$B$24, F52&lt;='club records'!$C$24), AND(E52='club records'!$B$25, F52&lt;='club records'!$C$25), AND(E52='club records'!$B$26, F52&lt;='club records'!$C$26))), "CR", " ")</f>
        <v xml:space="preserve"> </v>
      </c>
      <c r="P52" s="7" t="str">
        <f>IF(AND(B52=1000, OR(AND(E52='club records'!$B$27, F52&lt;='club records'!$C$27), AND(E52='club records'!$B$28, F52&lt;='club records'!$C$28))), "CR", " ")</f>
        <v xml:space="preserve"> </v>
      </c>
      <c r="Q52" s="7" t="str">
        <f>IF(AND(B52=1500, OR(AND(E52='club records'!$B$29, F52&lt;='club records'!$C$29), AND(E52='club records'!$B$30, F52&lt;='club records'!$C$30), AND(E52='club records'!$B$31, F52&lt;='club records'!$C$31), AND(E52='club records'!$B$32, F52&lt;='club records'!$C$32), AND(E52='club records'!$B$33, F52&lt;='club records'!$C$33))), "CR", " ")</f>
        <v xml:space="preserve"> </v>
      </c>
      <c r="R52" s="7" t="str">
        <f>IF(AND(B52="1600 (Mile)",OR(AND(E52='club records'!$B$34,F52&lt;='club records'!$C$34),AND(E52='club records'!$B$35,F52&lt;='club records'!$C$35),AND(E52='club records'!$B$36,F52&lt;='club records'!$C$36),AND(E52='club records'!$B$37,F52&lt;='club records'!$C$37))),"CR"," ")</f>
        <v xml:space="preserve"> </v>
      </c>
      <c r="S52" s="7" t="str">
        <f>IF(AND(B52=3000, OR(AND(E52='club records'!$B$38, F52&lt;='club records'!$C$38), AND(E52='club records'!$B$39, F52&lt;='club records'!$C$39), AND(E52='club records'!$B$40, F52&lt;='club records'!$C$40), AND(E52='club records'!$B$41, F52&lt;='club records'!$C$41))), "CR", " ")</f>
        <v xml:space="preserve"> </v>
      </c>
      <c r="T52" s="7" t="str">
        <f>IF(AND(B52=5000, OR(AND(E52='club records'!$B$42, F52&lt;='club records'!$C$42), AND(E52='club records'!$B$43, F52&lt;='club records'!$C$43))), "CR", " ")</f>
        <v xml:space="preserve"> </v>
      </c>
      <c r="U52" s="6" t="str">
        <f>IF(AND(B52=10000, OR(AND(E52='club records'!$B$44, F52&lt;='club records'!$C$44), AND(E52='club records'!$B$45, F52&lt;='club records'!$C$45))), "CR", " ")</f>
        <v xml:space="preserve"> </v>
      </c>
      <c r="V52" s="6" t="str">
        <f>IF(AND(B52="high jump", OR(AND(E52='club records'!$F$1, F52&gt;='club records'!$G$1), AND(E52='club records'!$F$2, F52&gt;='club records'!$G$2), AND(E52='club records'!$F$3, F52&gt;='club records'!$G$3), AND(E52='club records'!$F$4, F52&gt;='club records'!$G$4), AND(E52='club records'!$F$5, F52&gt;='club records'!$G$5))), "CR", " ")</f>
        <v xml:space="preserve"> </v>
      </c>
      <c r="W52" s="6" t="str">
        <f>IF(AND(B52="long jump", OR(AND(E52='club records'!$F$6, F52&gt;='club records'!$G$6), AND(E52='club records'!$F$7, F52&gt;='club records'!$G$7), AND(E52='club records'!$F$8, F52&gt;='club records'!$G$8), AND(E52='club records'!$F$9, F52&gt;='club records'!$G$9), AND(E52='club records'!$F$10, F52&gt;='club records'!$G$10))), "CR", " ")</f>
        <v xml:space="preserve"> </v>
      </c>
      <c r="X52" s="6" t="str">
        <f>IF(AND(B52="triple jump", OR(AND(E52='club records'!$F$11, F52&gt;='club records'!$G$11), AND(E52='club records'!$F$12, F52&gt;='club records'!$G$12), AND(E52='club records'!$F$13, F52&gt;='club records'!$G$13), AND(E52='club records'!$F$14, F52&gt;='club records'!$G$14), AND(E52='club records'!$F$15, F52&gt;='club records'!$G$15))), "CR", " ")</f>
        <v xml:space="preserve"> </v>
      </c>
      <c r="Y52" s="6" t="str">
        <f>IF(AND(B52="pole vault", OR(AND(E52='club records'!$F$16, F52&gt;='club records'!$G$16), AND(E52='club records'!$F$17, F52&gt;='club records'!$G$17), AND(E52='club records'!$F$18, F52&gt;='club records'!$G$18), AND(E52='club records'!$F$19, F52&gt;='club records'!$G$19), AND(E52='club records'!$F$20, F52&gt;='club records'!$G$20))), "CR", " ")</f>
        <v xml:space="preserve"> </v>
      </c>
      <c r="Z52" s="6" t="str">
        <f>IF(AND(B52="shot 3", E52='club records'!$F$36, F52&gt;='club records'!$G$36), "CR", " ")</f>
        <v xml:space="preserve"> </v>
      </c>
      <c r="AA52" s="6" t="str">
        <f>IF(AND(B52="shot 4", E52='club records'!$F$37, F52&gt;='club records'!$G$37), "CR", " ")</f>
        <v xml:space="preserve"> </v>
      </c>
      <c r="AB52" s="6" t="str">
        <f>IF(AND(B52="shot 5", E52='club records'!$F$38, F52&gt;='club records'!$G$38), "CR", " ")</f>
        <v xml:space="preserve"> </v>
      </c>
      <c r="AC52" s="6" t="str">
        <f>IF(AND(B52="shot 6", E52='club records'!$F$39, F52&gt;='club records'!$G$39), "CR", " ")</f>
        <v xml:space="preserve"> </v>
      </c>
      <c r="AD52" s="6" t="str">
        <f>IF(AND(B52="shot 7.26", E52='club records'!$F$40, F52&gt;='club records'!$G$40), "CR", " ")</f>
        <v xml:space="preserve"> </v>
      </c>
      <c r="AE52" s="6" t="str">
        <f>IF(AND(B52="60H",OR(AND(E52='club records'!$J$1,F52&lt;='club records'!$K$1),AND(E52='club records'!$J$2,F52&lt;='club records'!$K$2),AND(E52='club records'!$J$3,F52&lt;='club records'!$K$3),AND(E52='club records'!$J$4,F52&lt;='club records'!$K$4),AND(E52='club records'!$J$5,F52&lt;='club records'!$K$5))),"CR"," ")</f>
        <v xml:space="preserve"> </v>
      </c>
      <c r="AF52" s="7" t="str">
        <f>IF(AND(B52="4x200", OR(AND(E52='club records'!$N$6, F52&lt;='club records'!$O$6), AND(E52='club records'!$N$7, F52&lt;='club records'!$O$7), AND(E52='club records'!$N$8, F52&lt;='club records'!$O$8), AND(E52='club records'!$N$9, F52&lt;='club records'!$O$9), AND(E52='club records'!$N$10, F52&lt;='club records'!$O$10))), "CR", " ")</f>
        <v xml:space="preserve"> </v>
      </c>
      <c r="AG52" s="7" t="str">
        <f>IF(AND(B52="4x300", AND(E52='club records'!$N$11, F52&lt;='club records'!$O$11)), "CR", " ")</f>
        <v xml:space="preserve"> </v>
      </c>
      <c r="AH52" s="7" t="str">
        <f>IF(AND(B52="4x400", OR(AND(E52='club records'!$N$12, F52&lt;='club records'!$O$12), AND(E52='club records'!$N$13, F52&lt;='club records'!$O$13), AND(E52='club records'!$N$14, F52&lt;='club records'!$O$14), AND(E52='club records'!$N$15, F52&lt;='club records'!$O$15))), "CR", " ")</f>
        <v xml:space="preserve"> </v>
      </c>
      <c r="AI52" s="7" t="str">
        <f>IF(AND(B52="pentathlon", OR(AND(E52='club records'!$N$21, F52&gt;='club records'!$O$21), AND(E52='club records'!$N$22, F52&gt;='club records'!$O$22),AND(E52='club records'!$N$23, F52&gt;='club records'!$O$23),AND(E52='club records'!$N$24, F52&gt;='club records'!$O$24))), "CR", " ")</f>
        <v xml:space="preserve"> </v>
      </c>
      <c r="AJ52" s="7" t="str">
        <f>IF(AND(B52="heptathlon", OR(AND(E52='club records'!$N$26, F52&gt;='club records'!$O$26), AND(E52='club records'!$N$27, F52&gt;='club records'!$O$27))), "CR", " ")</f>
        <v xml:space="preserve"> </v>
      </c>
    </row>
    <row r="53" spans="1:36" ht="14.5" x14ac:dyDescent="0.35">
      <c r="A53" s="1" t="str">
        <f>E53</f>
        <v>U17</v>
      </c>
      <c r="B53" s="2">
        <v>400</v>
      </c>
      <c r="C53" s="1" t="s">
        <v>150</v>
      </c>
      <c r="D53" s="1" t="s">
        <v>151</v>
      </c>
      <c r="E53" s="9" t="s">
        <v>12</v>
      </c>
      <c r="F53" s="11">
        <v>56.62</v>
      </c>
      <c r="G53" s="14">
        <v>43765</v>
      </c>
      <c r="H53" s="1" t="s">
        <v>175</v>
      </c>
      <c r="I53" s="1" t="s">
        <v>176</v>
      </c>
      <c r="J53" s="7" t="str">
        <f>IF(OR(K53="CR", L53="CR", M53="CR", N53="CR", O53="CR", P53="CR", Q53="CR", R53="CR", S53="CR", T53="CR",U53="CR", V53="CR", W53="CR", X53="CR", Y53="CR", Z53="CR", AA53="CR", AB53="CR", AC53="CR", AD53="CR", AE53="CR", AF53="CR", AG53="CR", AH53="CR", AI53="CR", AJ53="CR"), "***CLUB RECORD***", "")</f>
        <v/>
      </c>
      <c r="K53" s="7" t="str">
        <f>IF(AND(B53=60, OR(AND(E53='club records'!$B$6, F53&lt;='club records'!$C$6), AND(E53='club records'!$B$7, F53&lt;='club records'!$C$7), AND(E53='club records'!$B$8, F53&lt;='club records'!$C$8), AND(E53='club records'!$B$9, F53&lt;='club records'!$C$9), AND(E53='club records'!$B$10, F53&lt;='club records'!$C$10))), "CR", " ")</f>
        <v xml:space="preserve"> </v>
      </c>
      <c r="L53" s="7" t="str">
        <f>IF(AND(B53=200, OR(AND(E53='club records'!$B$11, F53&lt;='club records'!$C$11), AND(E53='club records'!$B$12, F53&lt;='club records'!$C$12), AND(E53='club records'!$B$13, F53&lt;='club records'!$C$13), AND(E53='club records'!$B$14, F53&lt;='club records'!$C$14), AND(E53='club records'!$B$15, F53&lt;='club records'!$C$15))), "CR", " ")</f>
        <v xml:space="preserve"> </v>
      </c>
      <c r="M53" s="7" t="str">
        <f>IF(AND(B53=300, OR(AND(E53='club records'!$B$5, F53&lt;='club records'!$C$5), AND(E53='club records'!$B$16, F53&lt;='club records'!$C$16), AND(E53='club records'!$B$17, F53&lt;='club records'!$C$17))), "CR", " ")</f>
        <v xml:space="preserve"> </v>
      </c>
      <c r="N53" s="7" t="str">
        <f>IF(AND(B53=400, OR(AND(E53='club records'!$B$18, F53&lt;='club records'!$C$18), AND(E53='club records'!$B$19, F53&lt;='club records'!$C$19), AND(E53='club records'!$B$20, F53&lt;='club records'!$C$20), AND(E53='club records'!$B$21, F53&lt;='club records'!$C$21))), "CR", " ")</f>
        <v xml:space="preserve"> </v>
      </c>
      <c r="O53" s="7" t="str">
        <f>IF(AND(B53=800, OR(AND(E53='club records'!$B$22, F53&lt;='club records'!$C$22), AND(E53='club records'!$B$23, F53&lt;='club records'!$C$23), AND(E53='club records'!$B$24, F53&lt;='club records'!$C$24), AND(E53='club records'!$B$25, F53&lt;='club records'!$C$25), AND(E53='club records'!$B$26, F53&lt;='club records'!$C$26))), "CR", " ")</f>
        <v xml:space="preserve"> </v>
      </c>
      <c r="P53" s="7" t="str">
        <f>IF(AND(B53=1000, OR(AND(E53='club records'!$B$27, F53&lt;='club records'!$C$27), AND(E53='club records'!$B$28, F53&lt;='club records'!$C$28))), "CR", " ")</f>
        <v xml:space="preserve"> </v>
      </c>
      <c r="Q53" s="7" t="str">
        <f>IF(AND(B53=1500, OR(AND(E53='club records'!$B$29, F53&lt;='club records'!$C$29), AND(E53='club records'!$B$30, F53&lt;='club records'!$C$30), AND(E53='club records'!$B$31, F53&lt;='club records'!$C$31), AND(E53='club records'!$B$32, F53&lt;='club records'!$C$32), AND(E53='club records'!$B$33, F53&lt;='club records'!$C$33))), "CR", " ")</f>
        <v xml:space="preserve"> </v>
      </c>
      <c r="R53" s="7" t="str">
        <f>IF(AND(B53="1600 (Mile)",OR(AND(E53='club records'!$B$34,F53&lt;='club records'!$C$34),AND(E53='club records'!$B$35,F53&lt;='club records'!$C$35),AND(E53='club records'!$B$36,F53&lt;='club records'!$C$36),AND(E53='club records'!$B$37,F53&lt;='club records'!$C$37))),"CR"," ")</f>
        <v xml:space="preserve"> </v>
      </c>
      <c r="S53" s="7" t="str">
        <f>IF(AND(B53=3000, OR(AND(E53='club records'!$B$38, F53&lt;='club records'!$C$38), AND(E53='club records'!$B$39, F53&lt;='club records'!$C$39), AND(E53='club records'!$B$40, F53&lt;='club records'!$C$40), AND(E53='club records'!$B$41, F53&lt;='club records'!$C$41))), "CR", " ")</f>
        <v xml:space="preserve"> </v>
      </c>
      <c r="T53" s="7" t="str">
        <f>IF(AND(B53=5000, OR(AND(E53='club records'!$B$42, F53&lt;='club records'!$C$42), AND(E53='club records'!$B$43, F53&lt;='club records'!$C$43))), "CR", " ")</f>
        <v xml:space="preserve"> </v>
      </c>
      <c r="U53" s="6" t="str">
        <f>IF(AND(B53=10000, OR(AND(E53='club records'!$B$44, F53&lt;='club records'!$C$44), AND(E53='club records'!$B$45, F53&lt;='club records'!$C$45))), "CR", " ")</f>
        <v xml:space="preserve"> </v>
      </c>
      <c r="V53" s="6" t="str">
        <f>IF(AND(B53="high jump", OR(AND(E53='club records'!$F$1, F53&gt;='club records'!$G$1), AND(E53='club records'!$F$2, F53&gt;='club records'!$G$2), AND(E53='club records'!$F$3, F53&gt;='club records'!$G$3), AND(E53='club records'!$F$4, F53&gt;='club records'!$G$4), AND(E53='club records'!$F$5, F53&gt;='club records'!$G$5))), "CR", " ")</f>
        <v xml:space="preserve"> </v>
      </c>
      <c r="W53" s="6" t="str">
        <f>IF(AND(B53="long jump", OR(AND(E53='club records'!$F$6, F53&gt;='club records'!$G$6), AND(E53='club records'!$F$7, F53&gt;='club records'!$G$7), AND(E53='club records'!$F$8, F53&gt;='club records'!$G$8), AND(E53='club records'!$F$9, F53&gt;='club records'!$G$9), AND(E53='club records'!$F$10, F53&gt;='club records'!$G$10))), "CR", " ")</f>
        <v xml:space="preserve"> </v>
      </c>
      <c r="X53" s="6" t="str">
        <f>IF(AND(B53="triple jump", OR(AND(E53='club records'!$F$11, F53&gt;='club records'!$G$11), AND(E53='club records'!$F$12, F53&gt;='club records'!$G$12), AND(E53='club records'!$F$13, F53&gt;='club records'!$G$13), AND(E53='club records'!$F$14, F53&gt;='club records'!$G$14), AND(E53='club records'!$F$15, F53&gt;='club records'!$G$15))), "CR", " ")</f>
        <v xml:space="preserve"> </v>
      </c>
      <c r="Y53" s="6" t="str">
        <f>IF(AND(B53="pole vault", OR(AND(E53='club records'!$F$16, F53&gt;='club records'!$G$16), AND(E53='club records'!$F$17, F53&gt;='club records'!$G$17), AND(E53='club records'!$F$18, F53&gt;='club records'!$G$18), AND(E53='club records'!$F$19, F53&gt;='club records'!$G$19), AND(E53='club records'!$F$20, F53&gt;='club records'!$G$20))), "CR", " ")</f>
        <v xml:space="preserve"> </v>
      </c>
      <c r="Z53" s="6" t="str">
        <f>IF(AND(B53="shot 3", E53='club records'!$F$36, F53&gt;='club records'!$G$36), "CR", " ")</f>
        <v xml:space="preserve"> </v>
      </c>
      <c r="AA53" s="6" t="str">
        <f>IF(AND(B53="shot 4", E53='club records'!$F$37, F53&gt;='club records'!$G$37), "CR", " ")</f>
        <v xml:space="preserve"> </v>
      </c>
      <c r="AB53" s="6" t="str">
        <f>IF(AND(B53="shot 5", E53='club records'!$F$38, F53&gt;='club records'!$G$38), "CR", " ")</f>
        <v xml:space="preserve"> </v>
      </c>
      <c r="AC53" s="6" t="str">
        <f>IF(AND(B53="shot 6", E53='club records'!$F$39, F53&gt;='club records'!$G$39), "CR", " ")</f>
        <v xml:space="preserve"> </v>
      </c>
      <c r="AD53" s="6" t="str">
        <f>IF(AND(B53="shot 7.26", E53='club records'!$F$40, F53&gt;='club records'!$G$40), "CR", " ")</f>
        <v xml:space="preserve"> </v>
      </c>
      <c r="AE53" s="6" t="str">
        <f>IF(AND(B53="60H",OR(AND(E53='club records'!$J$1,F53&lt;='club records'!$K$1),AND(E53='club records'!$J$2,F53&lt;='club records'!$K$2),AND(E53='club records'!$J$3,F53&lt;='club records'!$K$3),AND(E53='club records'!$J$4,F53&lt;='club records'!$K$4),AND(E53='club records'!$J$5,F53&lt;='club records'!$K$5))),"CR"," ")</f>
        <v xml:space="preserve"> </v>
      </c>
      <c r="AF53" s="7" t="str">
        <f>IF(AND(B53="4x200", OR(AND(E53='club records'!$N$6, F53&lt;='club records'!$O$6), AND(E53='club records'!$N$7, F53&lt;='club records'!$O$7), AND(E53='club records'!$N$8, F53&lt;='club records'!$O$8), AND(E53='club records'!$N$9, F53&lt;='club records'!$O$9), AND(E53='club records'!$N$10, F53&lt;='club records'!$O$10))), "CR", " ")</f>
        <v xml:space="preserve"> </v>
      </c>
      <c r="AG53" s="7" t="str">
        <f>IF(AND(B53="4x300", AND(E53='club records'!$N$11, F53&lt;='club records'!$O$11)), "CR", " ")</f>
        <v xml:space="preserve"> </v>
      </c>
      <c r="AH53" s="7" t="str">
        <f>IF(AND(B53="4x400", OR(AND(E53='club records'!$N$12, F53&lt;='club records'!$O$12), AND(E53='club records'!$N$13, F53&lt;='club records'!$O$13), AND(E53='club records'!$N$14, F53&lt;='club records'!$O$14), AND(E53='club records'!$N$15, F53&lt;='club records'!$O$15))), "CR", " ")</f>
        <v xml:space="preserve"> </v>
      </c>
      <c r="AI53" s="7" t="str">
        <f>IF(AND(B53="pentathlon", OR(AND(E53='club records'!$N$21, F53&gt;='club records'!$O$21), AND(E53='club records'!$N$22, F53&gt;='club records'!$O$22),AND(E53='club records'!$N$23, F53&gt;='club records'!$O$23),AND(E53='club records'!$N$24, F53&gt;='club records'!$O$24))), "CR", " ")</f>
        <v xml:space="preserve"> </v>
      </c>
      <c r="AJ53" s="7" t="str">
        <f>IF(AND(B53="heptathlon", OR(AND(E53='club records'!$N$26, F53&gt;='club records'!$O$26), AND(E53='club records'!$N$27, F53&gt;='club records'!$O$27))), "CR", " ")</f>
        <v xml:space="preserve"> </v>
      </c>
    </row>
    <row r="54" spans="1:36" ht="14.5" x14ac:dyDescent="0.35">
      <c r="B54" s="2">
        <v>400</v>
      </c>
      <c r="C54" s="1" t="s">
        <v>236</v>
      </c>
      <c r="D54" s="1" t="s">
        <v>237</v>
      </c>
      <c r="E54" s="9" t="s">
        <v>10</v>
      </c>
      <c r="F54" s="11">
        <v>57.11</v>
      </c>
      <c r="G54" s="15">
        <v>43867</v>
      </c>
      <c r="H54" s="1" t="s">
        <v>175</v>
      </c>
      <c r="I54" s="1" t="s">
        <v>233</v>
      </c>
      <c r="J54" s="1"/>
      <c r="O54" s="1"/>
      <c r="P54" s="1"/>
      <c r="Q54" s="1"/>
      <c r="R54" s="1"/>
      <c r="S54" s="1"/>
      <c r="T54" s="1"/>
    </row>
    <row r="55" spans="1:36" ht="14.5" x14ac:dyDescent="0.35">
      <c r="A55" s="1" t="str">
        <f>E55</f>
        <v>Sen</v>
      </c>
      <c r="B55" s="2">
        <v>400</v>
      </c>
      <c r="C55" s="1" t="s">
        <v>65</v>
      </c>
      <c r="D55" s="1" t="s">
        <v>247</v>
      </c>
      <c r="E55" s="9" t="s">
        <v>8</v>
      </c>
      <c r="F55" s="11">
        <v>57.68</v>
      </c>
      <c r="G55" s="15">
        <v>43869</v>
      </c>
      <c r="H55" s="1" t="s">
        <v>175</v>
      </c>
      <c r="I55" s="1" t="s">
        <v>244</v>
      </c>
      <c r="J55" s="7" t="str">
        <f>IF(OR(K55="CR", L55="CR", M55="CR", N55="CR", O55="CR", P55="CR", Q55="CR", R55="CR", S55="CR", T55="CR",U55="CR", V55="CR", W55="CR", X55="CR", Y55="CR", Z55="CR", AA55="CR", AB55="CR", AC55="CR", AD55="CR", AE55="CR", AF55="CR", AG55="CR", AH55="CR", AI55="CR", AJ55="CR"), "***CLUB RECORD***", "")</f>
        <v/>
      </c>
      <c r="K55" s="7" t="str">
        <f>IF(AND(B55=60, OR(AND(E55='club records'!$B$6, F55&lt;='club records'!$C$6), AND(E55='club records'!$B$7, F55&lt;='club records'!$C$7), AND(E55='club records'!$B$8, F55&lt;='club records'!$C$8), AND(E55='club records'!$B$9, F55&lt;='club records'!$C$9), AND(E55='club records'!$B$10, F55&lt;='club records'!$C$10))), "CR", " ")</f>
        <v xml:space="preserve"> </v>
      </c>
      <c r="L55" s="7" t="str">
        <f>IF(AND(B55=200, OR(AND(E55='club records'!$B$11, F55&lt;='club records'!$C$11), AND(E55='club records'!$B$12, F55&lt;='club records'!$C$12), AND(E55='club records'!$B$13, F55&lt;='club records'!$C$13), AND(E55='club records'!$B$14, F55&lt;='club records'!$C$14), AND(E55='club records'!$B$15, F55&lt;='club records'!$C$15))), "CR", " ")</f>
        <v xml:space="preserve"> </v>
      </c>
      <c r="M55" s="7" t="str">
        <f>IF(AND(B55=300, OR(AND(E55='club records'!$B$5, F55&lt;='club records'!$C$5), AND(E55='club records'!$B$16, F55&lt;='club records'!$C$16), AND(E55='club records'!$B$17, F55&lt;='club records'!$C$17))), "CR", " ")</f>
        <v xml:space="preserve"> </v>
      </c>
      <c r="N55" s="7" t="str">
        <f>IF(AND(B55=400, OR(AND(E55='club records'!$B$18, F55&lt;='club records'!$C$18), AND(E55='club records'!$B$19, F55&lt;='club records'!$C$19), AND(E55='club records'!$B$20, F55&lt;='club records'!$C$20), AND(E55='club records'!$B$21, F55&lt;='club records'!$C$21))), "CR", " ")</f>
        <v xml:space="preserve"> </v>
      </c>
      <c r="O55" s="7" t="str">
        <f>IF(AND(B55=800, OR(AND(E55='club records'!$B$22, F55&lt;='club records'!$C$22), AND(E55='club records'!$B$23, F55&lt;='club records'!$C$23), AND(E55='club records'!$B$24, F55&lt;='club records'!$C$24), AND(E55='club records'!$B$25, F55&lt;='club records'!$C$25), AND(E55='club records'!$B$26, F55&lt;='club records'!$C$26))), "CR", " ")</f>
        <v xml:space="preserve"> </v>
      </c>
      <c r="P55" s="7" t="str">
        <f>IF(AND(B55=1000, OR(AND(E55='club records'!$B$27, F55&lt;='club records'!$C$27), AND(E55='club records'!$B$28, F55&lt;='club records'!$C$28))), "CR", " ")</f>
        <v xml:space="preserve"> </v>
      </c>
      <c r="Q55" s="7" t="str">
        <f>IF(AND(B55=1500, OR(AND(E55='club records'!$B$29, F55&lt;='club records'!$C$29), AND(E55='club records'!$B$30, F55&lt;='club records'!$C$30), AND(E55='club records'!$B$31, F55&lt;='club records'!$C$31), AND(E55='club records'!$B$32, F55&lt;='club records'!$C$32), AND(E55='club records'!$B$33, F55&lt;='club records'!$C$33))), "CR", " ")</f>
        <v xml:space="preserve"> </v>
      </c>
      <c r="R55" s="7" t="str">
        <f>IF(AND(B55="1600 (Mile)",OR(AND(E55='club records'!$B$34,F55&lt;='club records'!$C$34),AND(E55='club records'!$B$35,F55&lt;='club records'!$C$35),AND(E55='club records'!$B$36,F55&lt;='club records'!$C$36),AND(E55='club records'!$B$37,F55&lt;='club records'!$C$37))),"CR"," ")</f>
        <v xml:space="preserve"> </v>
      </c>
      <c r="S55" s="7" t="str">
        <f>IF(AND(B55=3000, OR(AND(E55='club records'!$B$38, F55&lt;='club records'!$C$38), AND(E55='club records'!$B$39, F55&lt;='club records'!$C$39), AND(E55='club records'!$B$40, F55&lt;='club records'!$C$40), AND(E55='club records'!$B$41, F55&lt;='club records'!$C$41))), "CR", " ")</f>
        <v xml:space="preserve"> </v>
      </c>
      <c r="T55" s="7" t="str">
        <f>IF(AND(B55=5000, OR(AND(E55='club records'!$B$42, F55&lt;='club records'!$C$42), AND(E55='club records'!$B$43, F55&lt;='club records'!$C$43))), "CR", " ")</f>
        <v xml:space="preserve"> </v>
      </c>
      <c r="U55" s="6" t="str">
        <f>IF(AND(B55=10000, OR(AND(E55='club records'!$B$44, F55&lt;='club records'!$C$44), AND(E55='club records'!$B$45, F55&lt;='club records'!$C$45))), "CR", " ")</f>
        <v xml:space="preserve"> </v>
      </c>
      <c r="V55" s="6" t="str">
        <f>IF(AND(B55="high jump", OR(AND(E55='club records'!$F$1, F55&gt;='club records'!$G$1), AND(E55='club records'!$F$2, F55&gt;='club records'!$G$2), AND(E55='club records'!$F$3, F55&gt;='club records'!$G$3), AND(E55='club records'!$F$4, F55&gt;='club records'!$G$4), AND(E55='club records'!$F$5, F55&gt;='club records'!$G$5))), "CR", " ")</f>
        <v xml:space="preserve"> </v>
      </c>
      <c r="W55" s="6" t="str">
        <f>IF(AND(B55="long jump", OR(AND(E55='club records'!$F$6, F55&gt;='club records'!$G$6), AND(E55='club records'!$F$7, F55&gt;='club records'!$G$7), AND(E55='club records'!$F$8, F55&gt;='club records'!$G$8), AND(E55='club records'!$F$9, F55&gt;='club records'!$G$9), AND(E55='club records'!$F$10, F55&gt;='club records'!$G$10))), "CR", " ")</f>
        <v xml:space="preserve"> </v>
      </c>
      <c r="X55" s="6" t="str">
        <f>IF(AND(B55="triple jump", OR(AND(E55='club records'!$F$11, F55&gt;='club records'!$G$11), AND(E55='club records'!$F$12, F55&gt;='club records'!$G$12), AND(E55='club records'!$F$13, F55&gt;='club records'!$G$13), AND(E55='club records'!$F$14, F55&gt;='club records'!$G$14), AND(E55='club records'!$F$15, F55&gt;='club records'!$G$15))), "CR", " ")</f>
        <v xml:space="preserve"> </v>
      </c>
      <c r="Y55" s="6" t="str">
        <f>IF(AND(B55="pole vault", OR(AND(E55='club records'!$F$16, F55&gt;='club records'!$G$16), AND(E55='club records'!$F$17, F55&gt;='club records'!$G$17), AND(E55='club records'!$F$18, F55&gt;='club records'!$G$18), AND(E55='club records'!$F$19, F55&gt;='club records'!$G$19), AND(E55='club records'!$F$20, F55&gt;='club records'!$G$20))), "CR", " ")</f>
        <v xml:space="preserve"> </v>
      </c>
      <c r="Z55" s="6" t="str">
        <f>IF(AND(B55="shot 3", E55='club records'!$F$36, F55&gt;='club records'!$G$36), "CR", " ")</f>
        <v xml:space="preserve"> </v>
      </c>
      <c r="AA55" s="6" t="str">
        <f>IF(AND(B55="shot 4", E55='club records'!$F$37, F55&gt;='club records'!$G$37), "CR", " ")</f>
        <v xml:space="preserve"> </v>
      </c>
      <c r="AB55" s="6" t="str">
        <f>IF(AND(B55="shot 5", E55='club records'!$F$38, F55&gt;='club records'!$G$38), "CR", " ")</f>
        <v xml:space="preserve"> </v>
      </c>
      <c r="AC55" s="6" t="str">
        <f>IF(AND(B55="shot 6", E55='club records'!$F$39, F55&gt;='club records'!$G$39), "CR", " ")</f>
        <v xml:space="preserve"> </v>
      </c>
      <c r="AD55" s="6" t="str">
        <f>IF(AND(B55="shot 7.26", E55='club records'!$F$40, F55&gt;='club records'!$G$40), "CR", " ")</f>
        <v xml:space="preserve"> </v>
      </c>
      <c r="AE55" s="6" t="str">
        <f>IF(AND(B55="60H",OR(AND(E55='club records'!$J$1,F55&lt;='club records'!$K$1),AND(E55='club records'!$J$2,F55&lt;='club records'!$K$2),AND(E55='club records'!$J$3,F55&lt;='club records'!$K$3),AND(E55='club records'!$J$4,F55&lt;='club records'!$K$4),AND(E55='club records'!$J$5,F55&lt;='club records'!$K$5))),"CR"," ")</f>
        <v xml:space="preserve"> </v>
      </c>
      <c r="AF55" s="7" t="str">
        <f>IF(AND(B55="4x200", OR(AND(E55='club records'!$N$6, F55&lt;='club records'!$O$6), AND(E55='club records'!$N$7, F55&lt;='club records'!$O$7), AND(E55='club records'!$N$8, F55&lt;='club records'!$O$8), AND(E55='club records'!$N$9, F55&lt;='club records'!$O$9), AND(E55='club records'!$N$10, F55&lt;='club records'!$O$10))), "CR", " ")</f>
        <v xml:space="preserve"> </v>
      </c>
      <c r="AG55" s="7" t="str">
        <f>IF(AND(B55="4x300", AND(E55='club records'!$N$11, F55&lt;='club records'!$O$11)), "CR", " ")</f>
        <v xml:space="preserve"> </v>
      </c>
      <c r="AH55" s="7" t="str">
        <f>IF(AND(B55="4x400", OR(AND(E55='club records'!$N$12, F55&lt;='club records'!$O$12), AND(E55='club records'!$N$13, F55&lt;='club records'!$O$13), AND(E55='club records'!$N$14, F55&lt;='club records'!$O$14), AND(E55='club records'!$N$15, F55&lt;='club records'!$O$15))), "CR", " ")</f>
        <v xml:space="preserve"> </v>
      </c>
      <c r="AI55" s="7" t="str">
        <f>IF(AND(B55="pentathlon", OR(AND(E55='club records'!$N$21, F55&gt;='club records'!$O$21), AND(E55='club records'!$N$22, F55&gt;='club records'!$O$22),AND(E55='club records'!$N$23, F55&gt;='club records'!$O$23),AND(E55='club records'!$N$24, F55&gt;='club records'!$O$24))), "CR", " ")</f>
        <v xml:space="preserve"> </v>
      </c>
      <c r="AJ55" s="7" t="str">
        <f>IF(AND(B55="heptathlon", OR(AND(E55='club records'!$N$26, F55&gt;='club records'!$O$26), AND(E55='club records'!$N$27, F55&gt;='club records'!$O$27))), "CR", " ")</f>
        <v xml:space="preserve"> </v>
      </c>
    </row>
    <row r="56" spans="1:36" ht="14.5" x14ac:dyDescent="0.35">
      <c r="A56" s="1" t="s">
        <v>165</v>
      </c>
      <c r="B56" s="2">
        <v>400</v>
      </c>
      <c r="C56" s="1" t="s">
        <v>61</v>
      </c>
      <c r="D56" s="1" t="s">
        <v>62</v>
      </c>
      <c r="E56" s="9" t="s">
        <v>44</v>
      </c>
      <c r="F56" s="10">
        <v>60.81</v>
      </c>
      <c r="G56" s="15">
        <v>43863</v>
      </c>
      <c r="H56" s="1" t="s">
        <v>175</v>
      </c>
      <c r="I56" s="1" t="s">
        <v>226</v>
      </c>
      <c r="J56" s="7" t="str">
        <f>IF(OR(K56="CR", L56="CR", M56="CR", N56="CR", O56="CR", P56="CR", Q56="CR", R56="CR", S56="CR", T56="CR",U56="CR", V56="CR", W56="CR", X56="CR", Y56="CR", Z56="CR", AA56="CR", AB56="CR", AC56="CR", AD56="CR", AE56="CR", AF56="CR", AG56="CR", AH56="CR", AI56="CR", AJ56="CR"), "***CLUB RECORD***", "")</f>
        <v/>
      </c>
      <c r="K56" s="7" t="str">
        <f>IF(AND(B56=60, OR(AND(E56='club records'!$B$6, F56&lt;='club records'!$C$6), AND(E56='club records'!$B$7, F56&lt;='club records'!$C$7), AND(E56='club records'!$B$8, F56&lt;='club records'!$C$8), AND(E56='club records'!$B$9, F56&lt;='club records'!$C$9), AND(E56='club records'!$B$10, F56&lt;='club records'!$C$10))), "CR", " ")</f>
        <v xml:space="preserve"> </v>
      </c>
      <c r="L56" s="7" t="str">
        <f>IF(AND(B56=200, OR(AND(E56='club records'!$B$11, F56&lt;='club records'!$C$11), AND(E56='club records'!$B$12, F56&lt;='club records'!$C$12), AND(E56='club records'!$B$13, F56&lt;='club records'!$C$13), AND(E56='club records'!$B$14, F56&lt;='club records'!$C$14), AND(E56='club records'!$B$15, F56&lt;='club records'!$C$15))), "CR", " ")</f>
        <v xml:space="preserve"> </v>
      </c>
      <c r="M56" s="7" t="str">
        <f>IF(AND(B56=300, OR(AND(E56='club records'!$B$5, F56&lt;='club records'!$C$5), AND(E56='club records'!$B$16, F56&lt;='club records'!$C$16), AND(E56='club records'!$B$17, F56&lt;='club records'!$C$17))), "CR", " ")</f>
        <v xml:space="preserve"> </v>
      </c>
      <c r="N56" s="7" t="str">
        <f>IF(AND(B56=400, OR(AND(E56='club records'!$B$18, F56&lt;='club records'!$C$18), AND(E56='club records'!$B$19, F56&lt;='club records'!$C$19), AND(E56='club records'!$B$20, F56&lt;='club records'!$C$20), AND(E56='club records'!$B$21, F56&lt;='club records'!$C$21))), "CR", " ")</f>
        <v xml:space="preserve"> </v>
      </c>
      <c r="O56" s="7" t="str">
        <f>IF(AND(B56=800, OR(AND(E56='club records'!$B$22, F56&lt;='club records'!$C$22), AND(E56='club records'!$B$23, F56&lt;='club records'!$C$23), AND(E56='club records'!$B$24, F56&lt;='club records'!$C$24), AND(E56='club records'!$B$25, F56&lt;='club records'!$C$25), AND(E56='club records'!$B$26, F56&lt;='club records'!$C$26))), "CR", " ")</f>
        <v xml:space="preserve"> </v>
      </c>
      <c r="P56" s="7" t="str">
        <f>IF(AND(B56=1000, OR(AND(E56='club records'!$B$27, F56&lt;='club records'!$C$27), AND(E56='club records'!$B$28, F56&lt;='club records'!$C$28))), "CR", " ")</f>
        <v xml:space="preserve"> </v>
      </c>
      <c r="Q56" s="7" t="str">
        <f>IF(AND(B56=1500, OR(AND(E56='club records'!$B$29, F56&lt;='club records'!$C$29), AND(E56='club records'!$B$30, F56&lt;='club records'!$C$30), AND(E56='club records'!$B$31, F56&lt;='club records'!$C$31), AND(E56='club records'!$B$32, F56&lt;='club records'!$C$32), AND(E56='club records'!$B$33, F56&lt;='club records'!$C$33))), "CR", " ")</f>
        <v xml:space="preserve"> </v>
      </c>
      <c r="R56" s="7" t="str">
        <f>IF(AND(B56="1600 (Mile)",OR(AND(E56='club records'!$B$34,F56&lt;='club records'!$C$34),AND(E56='club records'!$B$35,F56&lt;='club records'!$C$35),AND(E56='club records'!$B$36,F56&lt;='club records'!$C$36),AND(E56='club records'!$B$37,F56&lt;='club records'!$C$37))),"CR"," ")</f>
        <v xml:space="preserve"> </v>
      </c>
      <c r="S56" s="7" t="str">
        <f>IF(AND(B56=3000, OR(AND(E56='club records'!$B$38, F56&lt;='club records'!$C$38), AND(E56='club records'!$B$39, F56&lt;='club records'!$C$39), AND(E56='club records'!$B$40, F56&lt;='club records'!$C$40), AND(E56='club records'!$B$41, F56&lt;='club records'!$C$41))), "CR", " ")</f>
        <v xml:space="preserve"> </v>
      </c>
      <c r="T56" s="7" t="str">
        <f>IF(AND(B56=5000, OR(AND(E56='club records'!$B$42, F56&lt;='club records'!$C$42), AND(E56='club records'!$B$43, F56&lt;='club records'!$C$43))), "CR", " ")</f>
        <v xml:space="preserve"> </v>
      </c>
      <c r="U56" s="6" t="str">
        <f>IF(AND(B56=10000, OR(AND(E56='club records'!$B$44, F56&lt;='club records'!$C$44), AND(E56='club records'!$B$45, F56&lt;='club records'!$C$45))), "CR", " ")</f>
        <v xml:space="preserve"> </v>
      </c>
      <c r="V56" s="6" t="str">
        <f>IF(AND(B56="high jump", OR(AND(E56='club records'!$F$1, F56&gt;='club records'!$G$1), AND(E56='club records'!$F$2, F56&gt;='club records'!$G$2), AND(E56='club records'!$F$3, F56&gt;='club records'!$G$3), AND(E56='club records'!$F$4, F56&gt;='club records'!$G$4), AND(E56='club records'!$F$5, F56&gt;='club records'!$G$5))), "CR", " ")</f>
        <v xml:space="preserve"> </v>
      </c>
      <c r="W56" s="6" t="str">
        <f>IF(AND(B56="long jump", OR(AND(E56='club records'!$F$6, F56&gt;='club records'!$G$6), AND(E56='club records'!$F$7, F56&gt;='club records'!$G$7), AND(E56='club records'!$F$8, F56&gt;='club records'!$G$8), AND(E56='club records'!$F$9, F56&gt;='club records'!$G$9), AND(E56='club records'!$F$10, F56&gt;='club records'!$G$10))), "CR", " ")</f>
        <v xml:space="preserve"> </v>
      </c>
      <c r="X56" s="6" t="str">
        <f>IF(AND(B56="triple jump", OR(AND(E56='club records'!$F$11, F56&gt;='club records'!$G$11), AND(E56='club records'!$F$12, F56&gt;='club records'!$G$12), AND(E56='club records'!$F$13, F56&gt;='club records'!$G$13), AND(E56='club records'!$F$14, F56&gt;='club records'!$G$14), AND(E56='club records'!$F$15, F56&gt;='club records'!$G$15))), "CR", " ")</f>
        <v xml:space="preserve"> </v>
      </c>
      <c r="Y56" s="6" t="str">
        <f>IF(AND(B56="pole vault", OR(AND(E56='club records'!$F$16, F56&gt;='club records'!$G$16), AND(E56='club records'!$F$17, F56&gt;='club records'!$G$17), AND(E56='club records'!$F$18, F56&gt;='club records'!$G$18), AND(E56='club records'!$F$19, F56&gt;='club records'!$G$19), AND(E56='club records'!$F$20, F56&gt;='club records'!$G$20))), "CR", " ")</f>
        <v xml:space="preserve"> </v>
      </c>
      <c r="Z56" s="6" t="str">
        <f>IF(AND(B56="shot 3", E56='club records'!$F$36, F56&gt;='club records'!$G$36), "CR", " ")</f>
        <v xml:space="preserve"> </v>
      </c>
      <c r="AA56" s="6" t="str">
        <f>IF(AND(B56="shot 4", E56='club records'!$F$37, F56&gt;='club records'!$G$37), "CR", " ")</f>
        <v xml:space="preserve"> </v>
      </c>
      <c r="AB56" s="6" t="str">
        <f>IF(AND(B56="shot 5", E56='club records'!$F$38, F56&gt;='club records'!$G$38), "CR", " ")</f>
        <v xml:space="preserve"> </v>
      </c>
      <c r="AC56" s="6" t="str">
        <f>IF(AND(B56="shot 6", E56='club records'!$F$39, F56&gt;='club records'!$G$39), "CR", " ")</f>
        <v xml:space="preserve"> </v>
      </c>
      <c r="AD56" s="6" t="str">
        <f>IF(AND(B56="shot 7.26", E56='club records'!$F$40, F56&gt;='club records'!$G$40), "CR", " ")</f>
        <v xml:space="preserve"> </v>
      </c>
      <c r="AE56" s="6" t="str">
        <f>IF(AND(B56="60H",OR(AND(E56='club records'!$J$1,F56&lt;='club records'!$K$1),AND(E56='club records'!$J$2,F56&lt;='club records'!$K$2),AND(E56='club records'!$J$3,F56&lt;='club records'!$K$3),AND(E56='club records'!$J$4,F56&lt;='club records'!$K$4),AND(E56='club records'!$J$5,F56&lt;='club records'!$K$5))),"CR"," ")</f>
        <v xml:space="preserve"> </v>
      </c>
      <c r="AF56" s="7" t="str">
        <f>IF(AND(B56="4x200", OR(AND(E56='club records'!$N$6, F56&lt;='club records'!$O$6), AND(E56='club records'!$N$7, F56&lt;='club records'!$O$7), AND(E56='club records'!$N$8, F56&lt;='club records'!$O$8), AND(E56='club records'!$N$9, F56&lt;='club records'!$O$9), AND(E56='club records'!$N$10, F56&lt;='club records'!$O$10))), "CR", " ")</f>
        <v xml:space="preserve"> </v>
      </c>
      <c r="AG56" s="7" t="str">
        <f>IF(AND(B56="4x300", AND(E56='club records'!$N$11, F56&lt;='club records'!$O$11)), "CR", " ")</f>
        <v xml:space="preserve"> </v>
      </c>
      <c r="AH56" s="7" t="str">
        <f>IF(AND(B56="4x400", OR(AND(E56='club records'!$N$12, F56&lt;='club records'!$O$12), AND(E56='club records'!$N$13, F56&lt;='club records'!$O$13), AND(E56='club records'!$N$14, F56&lt;='club records'!$O$14), AND(E56='club records'!$N$15, F56&lt;='club records'!$O$15))), "CR", " ")</f>
        <v xml:space="preserve"> </v>
      </c>
      <c r="AI56" s="7" t="str">
        <f>IF(AND(B56="pentathlon", OR(AND(E56='club records'!$N$21, F56&gt;='club records'!$O$21), AND(E56='club records'!$N$22, F56&gt;='club records'!$O$22),AND(E56='club records'!$N$23, F56&gt;='club records'!$O$23),AND(E56='club records'!$N$24, F56&gt;='club records'!$O$24))), "CR", " ")</f>
        <v xml:space="preserve"> </v>
      </c>
      <c r="AJ56" s="7" t="str">
        <f>IF(AND(B56="heptathlon", OR(AND(E56='club records'!$N$26, F56&gt;='club records'!$O$26), AND(E56='club records'!$N$27, F56&gt;='club records'!$O$27))), "CR", " ")</f>
        <v xml:space="preserve"> </v>
      </c>
    </row>
    <row r="57" spans="1:36" ht="14.5" x14ac:dyDescent="0.35">
      <c r="A57" s="1" t="s">
        <v>165</v>
      </c>
      <c r="B57" s="2">
        <v>400</v>
      </c>
      <c r="C57" s="1" t="s">
        <v>90</v>
      </c>
      <c r="D57" s="1" t="s">
        <v>14</v>
      </c>
      <c r="E57" s="9" t="s">
        <v>68</v>
      </c>
      <c r="F57" s="10">
        <v>62.28</v>
      </c>
      <c r="G57" s="15">
        <v>43848</v>
      </c>
      <c r="H57" s="1" t="s">
        <v>175</v>
      </c>
      <c r="I57" s="1" t="s">
        <v>209</v>
      </c>
      <c r="J57" s="7" t="str">
        <f>IF(OR(K57="CR", L57="CR", M57="CR", N57="CR", O57="CR", P57="CR", Q57="CR", R57="CR", S57="CR", T57="CR",U57="CR", V57="CR", W57="CR", X57="CR", Y57="CR", Z57="CR", AA57="CR", AB57="CR", AC57="CR", AD57="CR", AE57="CR", AF57="CR", AG57="CR", AH57="CR", AI57="CR", AJ57="CR"), "***CLUB RECORD***", "")</f>
        <v/>
      </c>
      <c r="K57" s="7" t="str">
        <f>IF(AND(B57=60, OR(AND(E57='club records'!$B$6, F57&lt;='club records'!$C$6), AND(E57='club records'!$B$7, F57&lt;='club records'!$C$7), AND(E57='club records'!$B$8, F57&lt;='club records'!$C$8), AND(E57='club records'!$B$9, F57&lt;='club records'!$C$9), AND(E57='club records'!$B$10, F57&lt;='club records'!$C$10))), "CR", " ")</f>
        <v xml:space="preserve"> </v>
      </c>
      <c r="L57" s="7" t="str">
        <f>IF(AND(B57=200, OR(AND(E57='club records'!$B$11, F57&lt;='club records'!$C$11), AND(E57='club records'!$B$12, F57&lt;='club records'!$C$12), AND(E57='club records'!$B$13, F57&lt;='club records'!$C$13), AND(E57='club records'!$B$14, F57&lt;='club records'!$C$14), AND(E57='club records'!$B$15, F57&lt;='club records'!$C$15))), "CR", " ")</f>
        <v xml:space="preserve"> </v>
      </c>
      <c r="M57" s="7" t="str">
        <f>IF(AND(B57=300, OR(AND(E57='club records'!$B$5, F57&lt;='club records'!$C$5), AND(E57='club records'!$B$16, F57&lt;='club records'!$C$16), AND(E57='club records'!$B$17, F57&lt;='club records'!$C$17))), "CR", " ")</f>
        <v xml:space="preserve"> </v>
      </c>
      <c r="N57" s="7" t="str">
        <f>IF(AND(B57=400, OR(AND(E57='club records'!$B$18, F57&lt;='club records'!$C$18), AND(E57='club records'!$B$19, F57&lt;='club records'!$C$19), AND(E57='club records'!$B$20, F57&lt;='club records'!$C$20), AND(E57='club records'!$B$21, F57&lt;='club records'!$C$21))), "CR", " ")</f>
        <v xml:space="preserve"> </v>
      </c>
      <c r="O57" s="7" t="str">
        <f>IF(AND(B57=800, OR(AND(E57='club records'!$B$22, F57&lt;='club records'!$C$22), AND(E57='club records'!$B$23, F57&lt;='club records'!$C$23), AND(E57='club records'!$B$24, F57&lt;='club records'!$C$24), AND(E57='club records'!$B$25, F57&lt;='club records'!$C$25), AND(E57='club records'!$B$26, F57&lt;='club records'!$C$26))), "CR", " ")</f>
        <v xml:space="preserve"> </v>
      </c>
      <c r="P57" s="7" t="str">
        <f>IF(AND(B57=1000, OR(AND(E57='club records'!$B$27, F57&lt;='club records'!$C$27), AND(E57='club records'!$B$28, F57&lt;='club records'!$C$28))), "CR", " ")</f>
        <v xml:space="preserve"> </v>
      </c>
      <c r="Q57" s="7" t="str">
        <f>IF(AND(B57=1500, OR(AND(E57='club records'!$B$29, F57&lt;='club records'!$C$29), AND(E57='club records'!$B$30, F57&lt;='club records'!$C$30), AND(E57='club records'!$B$31, F57&lt;='club records'!$C$31), AND(E57='club records'!$B$32, F57&lt;='club records'!$C$32), AND(E57='club records'!$B$33, F57&lt;='club records'!$C$33))), "CR", " ")</f>
        <v xml:space="preserve"> </v>
      </c>
      <c r="R57" s="7" t="str">
        <f>IF(AND(B57="1600 (Mile)",OR(AND(E57='club records'!$B$34,F57&lt;='club records'!$C$34),AND(E57='club records'!$B$35,F57&lt;='club records'!$C$35),AND(E57='club records'!$B$36,F57&lt;='club records'!$C$36),AND(E57='club records'!$B$37,F57&lt;='club records'!$C$37))),"CR"," ")</f>
        <v xml:space="preserve"> </v>
      </c>
      <c r="S57" s="7" t="str">
        <f>IF(AND(B57=3000, OR(AND(E57='club records'!$B$38, F57&lt;='club records'!$C$38), AND(E57='club records'!$B$39, F57&lt;='club records'!$C$39), AND(E57='club records'!$B$40, F57&lt;='club records'!$C$40), AND(E57='club records'!$B$41, F57&lt;='club records'!$C$41))), "CR", " ")</f>
        <v xml:space="preserve"> </v>
      </c>
      <c r="T57" s="7" t="str">
        <f>IF(AND(B57=5000, OR(AND(E57='club records'!$B$42, F57&lt;='club records'!$C$42), AND(E57='club records'!$B$43, F57&lt;='club records'!$C$43))), "CR", " ")</f>
        <v xml:space="preserve"> </v>
      </c>
      <c r="U57" s="6" t="str">
        <f>IF(AND(B57=10000, OR(AND(E57='club records'!$B$44, F57&lt;='club records'!$C$44), AND(E57='club records'!$B$45, F57&lt;='club records'!$C$45))), "CR", " ")</f>
        <v xml:space="preserve"> </v>
      </c>
      <c r="V57" s="6" t="str">
        <f>IF(AND(B57="high jump", OR(AND(E57='club records'!$F$1, F57&gt;='club records'!$G$1), AND(E57='club records'!$F$2, F57&gt;='club records'!$G$2), AND(E57='club records'!$F$3, F57&gt;='club records'!$G$3), AND(E57='club records'!$F$4, F57&gt;='club records'!$G$4), AND(E57='club records'!$F$5, F57&gt;='club records'!$G$5))), "CR", " ")</f>
        <v xml:space="preserve"> </v>
      </c>
      <c r="W57" s="6" t="str">
        <f>IF(AND(B57="long jump", OR(AND(E57='club records'!$F$6, F57&gt;='club records'!$G$6), AND(E57='club records'!$F$7, F57&gt;='club records'!$G$7), AND(E57='club records'!$F$8, F57&gt;='club records'!$G$8), AND(E57='club records'!$F$9, F57&gt;='club records'!$G$9), AND(E57='club records'!$F$10, F57&gt;='club records'!$G$10))), "CR", " ")</f>
        <v xml:space="preserve"> </v>
      </c>
      <c r="X57" s="6" t="str">
        <f>IF(AND(B57="triple jump", OR(AND(E57='club records'!$F$11, F57&gt;='club records'!$G$11), AND(E57='club records'!$F$12, F57&gt;='club records'!$G$12), AND(E57='club records'!$F$13, F57&gt;='club records'!$G$13), AND(E57='club records'!$F$14, F57&gt;='club records'!$G$14), AND(E57='club records'!$F$15, F57&gt;='club records'!$G$15))), "CR", " ")</f>
        <v xml:space="preserve"> </v>
      </c>
      <c r="Y57" s="6" t="str">
        <f>IF(AND(B57="pole vault", OR(AND(E57='club records'!$F$16, F57&gt;='club records'!$G$16), AND(E57='club records'!$F$17, F57&gt;='club records'!$G$17), AND(E57='club records'!$F$18, F57&gt;='club records'!$G$18), AND(E57='club records'!$F$19, F57&gt;='club records'!$G$19), AND(E57='club records'!$F$20, F57&gt;='club records'!$G$20))), "CR", " ")</f>
        <v xml:space="preserve"> </v>
      </c>
      <c r="Z57" s="6" t="str">
        <f>IF(AND(B57="shot 3", E57='club records'!$F$36, F57&gt;='club records'!$G$36), "CR", " ")</f>
        <v xml:space="preserve"> </v>
      </c>
      <c r="AA57" s="6" t="str">
        <f>IF(AND(B57="shot 4", E57='club records'!$F$37, F57&gt;='club records'!$G$37), "CR", " ")</f>
        <v xml:space="preserve"> </v>
      </c>
      <c r="AB57" s="6" t="str">
        <f>IF(AND(B57="shot 5", E57='club records'!$F$38, F57&gt;='club records'!$G$38), "CR", " ")</f>
        <v xml:space="preserve"> </v>
      </c>
      <c r="AC57" s="6" t="str">
        <f>IF(AND(B57="shot 6", E57='club records'!$F$39, F57&gt;='club records'!$G$39), "CR", " ")</f>
        <v xml:space="preserve"> </v>
      </c>
      <c r="AD57" s="6" t="str">
        <f>IF(AND(B57="shot 7.26", E57='club records'!$F$40, F57&gt;='club records'!$G$40), "CR", " ")</f>
        <v xml:space="preserve"> </v>
      </c>
      <c r="AE57" s="6" t="str">
        <f>IF(AND(B57="60H",OR(AND(E57='club records'!$J$1,F57&lt;='club records'!$K$1),AND(E57='club records'!$J$2,F57&lt;='club records'!$K$2),AND(E57='club records'!$J$3,F57&lt;='club records'!$K$3),AND(E57='club records'!$J$4,F57&lt;='club records'!$K$4),AND(E57='club records'!$J$5,F57&lt;='club records'!$K$5))),"CR"," ")</f>
        <v xml:space="preserve"> </v>
      </c>
      <c r="AF57" s="7" t="str">
        <f>IF(AND(B57="4x200", OR(AND(E57='club records'!$N$6, F57&lt;='club records'!$O$6), AND(E57='club records'!$N$7, F57&lt;='club records'!$O$7), AND(E57='club records'!$N$8, F57&lt;='club records'!$O$8), AND(E57='club records'!$N$9, F57&lt;='club records'!$O$9), AND(E57='club records'!$N$10, F57&lt;='club records'!$O$10))), "CR", " ")</f>
        <v xml:space="preserve"> </v>
      </c>
      <c r="AG57" s="7" t="str">
        <f>IF(AND(B57="4x300", AND(E57='club records'!$N$11, F57&lt;='club records'!$O$11)), "CR", " ")</f>
        <v xml:space="preserve"> </v>
      </c>
      <c r="AH57" s="7" t="str">
        <f>IF(AND(B57="4x400", OR(AND(E57='club records'!$N$12, F57&lt;='club records'!$O$12), AND(E57='club records'!$N$13, F57&lt;='club records'!$O$13), AND(E57='club records'!$N$14, F57&lt;='club records'!$O$14), AND(E57='club records'!$N$15, F57&lt;='club records'!$O$15))), "CR", " ")</f>
        <v xml:space="preserve"> </v>
      </c>
      <c r="AI57" s="7" t="str">
        <f>IF(AND(B57="pentathlon", OR(AND(E57='club records'!$N$21, F57&gt;='club records'!$O$21), AND(E57='club records'!$N$22, F57&gt;='club records'!$O$22),AND(E57='club records'!$N$23, F57&gt;='club records'!$O$23),AND(E57='club records'!$N$24, F57&gt;='club records'!$O$24))), "CR", " ")</f>
        <v xml:space="preserve"> </v>
      </c>
      <c r="AJ57" s="7" t="str">
        <f>IF(AND(B57="heptathlon", OR(AND(E57='club records'!$N$26, F57&gt;='club records'!$O$26), AND(E57='club records'!$N$27, F57&gt;='club records'!$O$27))), "CR", " ")</f>
        <v xml:space="preserve"> </v>
      </c>
    </row>
    <row r="58" spans="1:36" ht="14.5" x14ac:dyDescent="0.35">
      <c r="A58" s="1" t="s">
        <v>11</v>
      </c>
      <c r="B58" s="2">
        <v>400</v>
      </c>
      <c r="C58" s="1" t="s">
        <v>67</v>
      </c>
      <c r="D58" s="1" t="s">
        <v>17</v>
      </c>
      <c r="E58" s="9" t="s">
        <v>9</v>
      </c>
      <c r="F58" s="11">
        <v>63.96</v>
      </c>
      <c r="G58" s="14">
        <v>43800</v>
      </c>
      <c r="H58" s="1" t="s">
        <v>175</v>
      </c>
      <c r="I58" s="1" t="s">
        <v>187</v>
      </c>
      <c r="J58" s="7" t="str">
        <f>IF(OR(K58="CR", L58="CR", M58="CR", N58="CR", O58="CR", P58="CR", Q58="CR", R58="CR", S58="CR", T58="CR",U58="CR", V58="CR", W58="CR", X58="CR", Y58="CR", Z58="CR", AA58="CR", AB58="CR", AC58="CR", AD58="CR", AE58="CR", AF58="CR", AG58="CR", AH58="CR", AI58="CR", AJ58="CR"), "***CLUB RECORD***", "")</f>
        <v/>
      </c>
      <c r="K58" s="7" t="str">
        <f>IF(AND(B58=60, OR(AND(E58='club records'!$B$6, F58&lt;='club records'!$C$6), AND(E58='club records'!$B$7, F58&lt;='club records'!$C$7), AND(E58='club records'!$B$8, F58&lt;='club records'!$C$8), AND(E58='club records'!$B$9, F58&lt;='club records'!$C$9), AND(E58='club records'!$B$10, F58&lt;='club records'!$C$10))), "CR", " ")</f>
        <v xml:space="preserve"> </v>
      </c>
      <c r="L58" s="7" t="str">
        <f>IF(AND(B58=200, OR(AND(E58='club records'!$B$11, F58&lt;='club records'!$C$11), AND(E58='club records'!$B$12, F58&lt;='club records'!$C$12), AND(E58='club records'!$B$13, F58&lt;='club records'!$C$13), AND(E58='club records'!$B$14, F58&lt;='club records'!$C$14), AND(E58='club records'!$B$15, F58&lt;='club records'!$C$15))), "CR", " ")</f>
        <v xml:space="preserve"> </v>
      </c>
      <c r="M58" s="7" t="str">
        <f>IF(AND(B58=300, OR(AND(E58='club records'!$B$5, F58&lt;='club records'!$C$5), AND(E58='club records'!$B$16, F58&lt;='club records'!$C$16), AND(E58='club records'!$B$17, F58&lt;='club records'!$C$17))), "CR", " ")</f>
        <v xml:space="preserve"> </v>
      </c>
      <c r="N58" s="7" t="str">
        <f>IF(AND(B58=400, OR(AND(E58='club records'!$B$18, F58&lt;='club records'!$C$18), AND(E58='club records'!$B$19, F58&lt;='club records'!$C$19), AND(E58='club records'!$B$20, F58&lt;='club records'!$C$20), AND(E58='club records'!$B$21, F58&lt;='club records'!$C$21))), "CR", " ")</f>
        <v xml:space="preserve"> </v>
      </c>
      <c r="O58" s="7" t="str">
        <f>IF(AND(B58=800, OR(AND(E58='club records'!$B$22, F58&lt;='club records'!$C$22), AND(E58='club records'!$B$23, F58&lt;='club records'!$C$23), AND(E58='club records'!$B$24, F58&lt;='club records'!$C$24), AND(E58='club records'!$B$25, F58&lt;='club records'!$C$25), AND(E58='club records'!$B$26, F58&lt;='club records'!$C$26))), "CR", " ")</f>
        <v xml:space="preserve"> </v>
      </c>
      <c r="P58" s="7" t="str">
        <f>IF(AND(B58=1000, OR(AND(E58='club records'!$B$27, F58&lt;='club records'!$C$27), AND(E58='club records'!$B$28, F58&lt;='club records'!$C$28))), "CR", " ")</f>
        <v xml:space="preserve"> </v>
      </c>
      <c r="Q58" s="7" t="str">
        <f>IF(AND(B58=1500, OR(AND(E58='club records'!$B$29, F58&lt;='club records'!$C$29), AND(E58='club records'!$B$30, F58&lt;='club records'!$C$30), AND(E58='club records'!$B$31, F58&lt;='club records'!$C$31), AND(E58='club records'!$B$32, F58&lt;='club records'!$C$32), AND(E58='club records'!$B$33, F58&lt;='club records'!$C$33))), "CR", " ")</f>
        <v xml:space="preserve"> </v>
      </c>
      <c r="R58" s="7" t="str">
        <f>IF(AND(B58="1600 (Mile)",OR(AND(E58='club records'!$B$34,F58&lt;='club records'!$C$34),AND(E58='club records'!$B$35,F58&lt;='club records'!$C$35),AND(E58='club records'!$B$36,F58&lt;='club records'!$C$36),AND(E58='club records'!$B$37,F58&lt;='club records'!$C$37))),"CR"," ")</f>
        <v xml:space="preserve"> </v>
      </c>
      <c r="S58" s="7" t="str">
        <f>IF(AND(B58=3000, OR(AND(E58='club records'!$B$38, F58&lt;='club records'!$C$38), AND(E58='club records'!$B$39, F58&lt;='club records'!$C$39), AND(E58='club records'!$B$40, F58&lt;='club records'!$C$40), AND(E58='club records'!$B$41, F58&lt;='club records'!$C$41))), "CR", " ")</f>
        <v xml:space="preserve"> </v>
      </c>
      <c r="T58" s="7" t="str">
        <f>IF(AND(B58=5000, OR(AND(E58='club records'!$B$42, F58&lt;='club records'!$C$42), AND(E58='club records'!$B$43, F58&lt;='club records'!$C$43))), "CR", " ")</f>
        <v xml:space="preserve"> </v>
      </c>
      <c r="U58" s="6" t="str">
        <f>IF(AND(B58=10000, OR(AND(E58='club records'!$B$44, F58&lt;='club records'!$C$44), AND(E58='club records'!$B$45, F58&lt;='club records'!$C$45))), "CR", " ")</f>
        <v xml:space="preserve"> </v>
      </c>
      <c r="V58" s="6" t="str">
        <f>IF(AND(B58="high jump", OR(AND(E58='club records'!$F$1, F58&gt;='club records'!$G$1), AND(E58='club records'!$F$2, F58&gt;='club records'!$G$2), AND(E58='club records'!$F$3, F58&gt;='club records'!$G$3), AND(E58='club records'!$F$4, F58&gt;='club records'!$G$4), AND(E58='club records'!$F$5, F58&gt;='club records'!$G$5))), "CR", " ")</f>
        <v xml:space="preserve"> </v>
      </c>
      <c r="W58" s="6" t="str">
        <f>IF(AND(B58="long jump", OR(AND(E58='club records'!$F$6, F58&gt;='club records'!$G$6), AND(E58='club records'!$F$7, F58&gt;='club records'!$G$7), AND(E58='club records'!$F$8, F58&gt;='club records'!$G$8), AND(E58='club records'!$F$9, F58&gt;='club records'!$G$9), AND(E58='club records'!$F$10, F58&gt;='club records'!$G$10))), "CR", " ")</f>
        <v xml:space="preserve"> </v>
      </c>
      <c r="X58" s="6" t="str">
        <f>IF(AND(B58="triple jump", OR(AND(E58='club records'!$F$11, F58&gt;='club records'!$G$11), AND(E58='club records'!$F$12, F58&gt;='club records'!$G$12), AND(E58='club records'!$F$13, F58&gt;='club records'!$G$13), AND(E58='club records'!$F$14, F58&gt;='club records'!$G$14), AND(E58='club records'!$F$15, F58&gt;='club records'!$G$15))), "CR", " ")</f>
        <v xml:space="preserve"> </v>
      </c>
      <c r="Y58" s="6" t="str">
        <f>IF(AND(B58="pole vault", OR(AND(E58='club records'!$F$16, F58&gt;='club records'!$G$16), AND(E58='club records'!$F$17, F58&gt;='club records'!$G$17), AND(E58='club records'!$F$18, F58&gt;='club records'!$G$18), AND(E58='club records'!$F$19, F58&gt;='club records'!$G$19), AND(E58='club records'!$F$20, F58&gt;='club records'!$G$20))), "CR", " ")</f>
        <v xml:space="preserve"> </v>
      </c>
      <c r="Z58" s="6" t="str">
        <f>IF(AND(B58="shot 3", E58='club records'!$F$36, F58&gt;='club records'!$G$36), "CR", " ")</f>
        <v xml:space="preserve"> </v>
      </c>
      <c r="AA58" s="6" t="str">
        <f>IF(AND(B58="shot 4", E58='club records'!$F$37, F58&gt;='club records'!$G$37), "CR", " ")</f>
        <v xml:space="preserve"> </v>
      </c>
      <c r="AB58" s="6" t="str">
        <f>IF(AND(B58="shot 5", E58='club records'!$F$38, F58&gt;='club records'!$G$38), "CR", " ")</f>
        <v xml:space="preserve"> </v>
      </c>
      <c r="AC58" s="6" t="str">
        <f>IF(AND(B58="shot 6", E58='club records'!$F$39, F58&gt;='club records'!$G$39), "CR", " ")</f>
        <v xml:space="preserve"> </v>
      </c>
      <c r="AD58" s="6" t="str">
        <f>IF(AND(B58="shot 7.26", E58='club records'!$F$40, F58&gt;='club records'!$G$40), "CR", " ")</f>
        <v xml:space="preserve"> </v>
      </c>
      <c r="AE58" s="6" t="str">
        <f>IF(AND(B58="60H",OR(AND(E58='club records'!$J$1,F58&lt;='club records'!$K$1),AND(E58='club records'!$J$2,F58&lt;='club records'!$K$2),AND(E58='club records'!$J$3,F58&lt;='club records'!$K$3),AND(E58='club records'!$J$4,F58&lt;='club records'!$K$4),AND(E58='club records'!$J$5,F58&lt;='club records'!$K$5))),"CR"," ")</f>
        <v xml:space="preserve"> </v>
      </c>
      <c r="AF58" s="7" t="str">
        <f>IF(AND(B58="4x200", OR(AND(E58='club records'!$N$6, F58&lt;='club records'!$O$6), AND(E58='club records'!$N$7, F58&lt;='club records'!$O$7), AND(E58='club records'!$N$8, F58&lt;='club records'!$O$8), AND(E58='club records'!$N$9, F58&lt;='club records'!$O$9), AND(E58='club records'!$N$10, F58&lt;='club records'!$O$10))), "CR", " ")</f>
        <v xml:space="preserve"> </v>
      </c>
      <c r="AG58" s="7" t="str">
        <f>IF(AND(B58="4x300", AND(E58='club records'!$N$11, F58&lt;='club records'!$O$11)), "CR", " ")</f>
        <v xml:space="preserve"> </v>
      </c>
      <c r="AH58" s="7" t="str">
        <f>IF(AND(B58="4x400", OR(AND(E58='club records'!$N$12, F58&lt;='club records'!$O$12), AND(E58='club records'!$N$13, F58&lt;='club records'!$O$13), AND(E58='club records'!$N$14, F58&lt;='club records'!$O$14), AND(E58='club records'!$N$15, F58&lt;='club records'!$O$15))), "CR", " ")</f>
        <v xml:space="preserve"> </v>
      </c>
      <c r="AI58" s="7" t="str">
        <f>IF(AND(B58="pentathlon", OR(AND(E58='club records'!$N$21, F58&gt;='club records'!$O$21), AND(E58='club records'!$N$22, F58&gt;='club records'!$O$22),AND(E58='club records'!$N$23, F58&gt;='club records'!$O$23),AND(E58='club records'!$N$24, F58&gt;='club records'!$O$24))), "CR", " ")</f>
        <v xml:space="preserve"> </v>
      </c>
      <c r="AJ58" s="7" t="str">
        <f>IF(AND(B58="heptathlon", OR(AND(E58='club records'!$N$26, F58&gt;='club records'!$O$26), AND(E58='club records'!$N$27, F58&gt;='club records'!$O$27))), "CR", " ")</f>
        <v xml:space="preserve"> </v>
      </c>
    </row>
    <row r="59" spans="1:36" ht="14.5" x14ac:dyDescent="0.35">
      <c r="A59" s="1" t="str">
        <f>E59</f>
        <v>U15</v>
      </c>
      <c r="B59" s="2">
        <v>400</v>
      </c>
      <c r="C59" s="1" t="s">
        <v>109</v>
      </c>
      <c r="D59" s="1" t="s">
        <v>110</v>
      </c>
      <c r="E59" s="9" t="s">
        <v>9</v>
      </c>
      <c r="F59" s="11">
        <v>65.349999999999994</v>
      </c>
      <c r="G59" s="14">
        <v>43842</v>
      </c>
      <c r="H59" s="1" t="s">
        <v>175</v>
      </c>
      <c r="I59" s="1" t="s">
        <v>217</v>
      </c>
      <c r="J59" s="7" t="str">
        <f>IF(OR(K59="CR", L59="CR", M59="CR", N59="CR", O59="CR", P59="CR", Q59="CR", R59="CR", S59="CR", T59="CR",U59="CR", V59="CR", W59="CR", X59="CR", Y59="CR", Z59="CR", AA59="CR", AB59="CR", AC59="CR", AD59="CR", AE59="CR", AF59="CR", AG59="CR", AH59="CR", AI59="CR", AJ59="CR"), "***CLUB RECORD***", "")</f>
        <v/>
      </c>
      <c r="K59" s="7" t="str">
        <f>IF(AND(B59=60, OR(AND(E59='club records'!$B$6, F59&lt;='club records'!$C$6), AND(E59='club records'!$B$7, F59&lt;='club records'!$C$7), AND(E59='club records'!$B$8, F59&lt;='club records'!$C$8), AND(E59='club records'!$B$9, F59&lt;='club records'!$C$9), AND(E59='club records'!$B$10, F59&lt;='club records'!$C$10))), "CR", " ")</f>
        <v xml:space="preserve"> </v>
      </c>
      <c r="L59" s="7" t="str">
        <f>IF(AND(B59=200, OR(AND(E59='club records'!$B$11, F59&lt;='club records'!$C$11), AND(E59='club records'!$B$12, F59&lt;='club records'!$C$12), AND(E59='club records'!$B$13, F59&lt;='club records'!$C$13), AND(E59='club records'!$B$14, F59&lt;='club records'!$C$14), AND(E59='club records'!$B$15, F59&lt;='club records'!$C$15))), "CR", " ")</f>
        <v xml:space="preserve"> </v>
      </c>
      <c r="M59" s="7" t="str">
        <f>IF(AND(B59=300, OR(AND(E59='club records'!$B$5, F59&lt;='club records'!$C$5), AND(E59='club records'!$B$16, F59&lt;='club records'!$C$16), AND(E59='club records'!$B$17, F59&lt;='club records'!$C$17))), "CR", " ")</f>
        <v xml:space="preserve"> </v>
      </c>
      <c r="N59" s="7" t="str">
        <f>IF(AND(B59=400, OR(AND(E59='club records'!$B$18, F59&lt;='club records'!$C$18), AND(E59='club records'!$B$19, F59&lt;='club records'!$C$19), AND(E59='club records'!$B$20, F59&lt;='club records'!$C$20), AND(E59='club records'!$B$21, F59&lt;='club records'!$C$21))), "CR", " ")</f>
        <v xml:space="preserve"> </v>
      </c>
      <c r="O59" s="7" t="str">
        <f>IF(AND(B59=800, OR(AND(E59='club records'!$B$22, F59&lt;='club records'!$C$22), AND(E59='club records'!$B$23, F59&lt;='club records'!$C$23), AND(E59='club records'!$B$24, F59&lt;='club records'!$C$24), AND(E59='club records'!$B$25, F59&lt;='club records'!$C$25), AND(E59='club records'!$B$26, F59&lt;='club records'!$C$26))), "CR", " ")</f>
        <v xml:space="preserve"> </v>
      </c>
      <c r="P59" s="7" t="str">
        <f>IF(AND(B59=1000, OR(AND(E59='club records'!$B$27, F59&lt;='club records'!$C$27), AND(E59='club records'!$B$28, F59&lt;='club records'!$C$28))), "CR", " ")</f>
        <v xml:space="preserve"> </v>
      </c>
      <c r="Q59" s="7" t="str">
        <f>IF(AND(B59=1500, OR(AND(E59='club records'!$B$29, F59&lt;='club records'!$C$29), AND(E59='club records'!$B$30, F59&lt;='club records'!$C$30), AND(E59='club records'!$B$31, F59&lt;='club records'!$C$31), AND(E59='club records'!$B$32, F59&lt;='club records'!$C$32), AND(E59='club records'!$B$33, F59&lt;='club records'!$C$33))), "CR", " ")</f>
        <v xml:space="preserve"> </v>
      </c>
      <c r="R59" s="7" t="str">
        <f>IF(AND(B59="1600 (Mile)",OR(AND(E59='club records'!$B$34,F59&lt;='club records'!$C$34),AND(E59='club records'!$B$35,F59&lt;='club records'!$C$35),AND(E59='club records'!$B$36,F59&lt;='club records'!$C$36),AND(E59='club records'!$B$37,F59&lt;='club records'!$C$37))),"CR"," ")</f>
        <v xml:space="preserve"> </v>
      </c>
      <c r="S59" s="7" t="str">
        <f>IF(AND(B59=3000, OR(AND(E59='club records'!$B$38, F59&lt;='club records'!$C$38), AND(E59='club records'!$B$39, F59&lt;='club records'!$C$39), AND(E59='club records'!$B$40, F59&lt;='club records'!$C$40), AND(E59='club records'!$B$41, F59&lt;='club records'!$C$41))), "CR", " ")</f>
        <v xml:space="preserve"> </v>
      </c>
      <c r="T59" s="7" t="str">
        <f>IF(AND(B59=5000, OR(AND(E59='club records'!$B$42, F59&lt;='club records'!$C$42), AND(E59='club records'!$B$43, F59&lt;='club records'!$C$43))), "CR", " ")</f>
        <v xml:space="preserve"> </v>
      </c>
      <c r="U59" s="6" t="str">
        <f>IF(AND(B59=10000, OR(AND(E59='club records'!$B$44, F59&lt;='club records'!$C$44), AND(E59='club records'!$B$45, F59&lt;='club records'!$C$45))), "CR", " ")</f>
        <v xml:space="preserve"> </v>
      </c>
      <c r="V59" s="6" t="str">
        <f>IF(AND(B59="high jump", OR(AND(E59='club records'!$F$1, F59&gt;='club records'!$G$1), AND(E59='club records'!$F$2, F59&gt;='club records'!$G$2), AND(E59='club records'!$F$3, F59&gt;='club records'!$G$3), AND(E59='club records'!$F$4, F59&gt;='club records'!$G$4), AND(E59='club records'!$F$5, F59&gt;='club records'!$G$5))), "CR", " ")</f>
        <v xml:space="preserve"> </v>
      </c>
      <c r="W59" s="6" t="str">
        <f>IF(AND(B59="long jump", OR(AND(E59='club records'!$F$6, F59&gt;='club records'!$G$6), AND(E59='club records'!$F$7, F59&gt;='club records'!$G$7), AND(E59='club records'!$F$8, F59&gt;='club records'!$G$8), AND(E59='club records'!$F$9, F59&gt;='club records'!$G$9), AND(E59='club records'!$F$10, F59&gt;='club records'!$G$10))), "CR", " ")</f>
        <v xml:space="preserve"> </v>
      </c>
      <c r="X59" s="6" t="str">
        <f>IF(AND(B59="triple jump", OR(AND(E59='club records'!$F$11, F59&gt;='club records'!$G$11), AND(E59='club records'!$F$12, F59&gt;='club records'!$G$12), AND(E59='club records'!$F$13, F59&gt;='club records'!$G$13), AND(E59='club records'!$F$14, F59&gt;='club records'!$G$14), AND(E59='club records'!$F$15, F59&gt;='club records'!$G$15))), "CR", " ")</f>
        <v xml:space="preserve"> </v>
      </c>
      <c r="Y59" s="6" t="str">
        <f>IF(AND(B59="pole vault", OR(AND(E59='club records'!$F$16, F59&gt;='club records'!$G$16), AND(E59='club records'!$F$17, F59&gt;='club records'!$G$17), AND(E59='club records'!$F$18, F59&gt;='club records'!$G$18), AND(E59='club records'!$F$19, F59&gt;='club records'!$G$19), AND(E59='club records'!$F$20, F59&gt;='club records'!$G$20))), "CR", " ")</f>
        <v xml:space="preserve"> </v>
      </c>
      <c r="Z59" s="6" t="str">
        <f>IF(AND(B59="shot 3", E59='club records'!$F$36, F59&gt;='club records'!$G$36), "CR", " ")</f>
        <v xml:space="preserve"> </v>
      </c>
      <c r="AA59" s="6" t="str">
        <f>IF(AND(B59="shot 4", E59='club records'!$F$37, F59&gt;='club records'!$G$37), "CR", " ")</f>
        <v xml:space="preserve"> </v>
      </c>
      <c r="AB59" s="6" t="str">
        <f>IF(AND(B59="shot 5", E59='club records'!$F$38, F59&gt;='club records'!$G$38), "CR", " ")</f>
        <v xml:space="preserve"> </v>
      </c>
      <c r="AC59" s="6" t="str">
        <f>IF(AND(B59="shot 6", E59='club records'!$F$39, F59&gt;='club records'!$G$39), "CR", " ")</f>
        <v xml:space="preserve"> </v>
      </c>
      <c r="AD59" s="6" t="str">
        <f>IF(AND(B59="shot 7.26", E59='club records'!$F$40, F59&gt;='club records'!$G$40), "CR", " ")</f>
        <v xml:space="preserve"> </v>
      </c>
      <c r="AE59" s="6" t="str">
        <f>IF(AND(B59="60H",OR(AND(E59='club records'!$J$1,F59&lt;='club records'!$K$1),AND(E59='club records'!$J$2,F59&lt;='club records'!$K$2),AND(E59='club records'!$J$3,F59&lt;='club records'!$K$3),AND(E59='club records'!$J$4,F59&lt;='club records'!$K$4),AND(E59='club records'!$J$5,F59&lt;='club records'!$K$5))),"CR"," ")</f>
        <v xml:space="preserve"> </v>
      </c>
      <c r="AF59" s="7" t="str">
        <f>IF(AND(B59="4x200", OR(AND(E59='club records'!$N$6, F59&lt;='club records'!$O$6), AND(E59='club records'!$N$7, F59&lt;='club records'!$O$7), AND(E59='club records'!$N$8, F59&lt;='club records'!$O$8), AND(E59='club records'!$N$9, F59&lt;='club records'!$O$9), AND(E59='club records'!$N$10, F59&lt;='club records'!$O$10))), "CR", " ")</f>
        <v xml:space="preserve"> </v>
      </c>
      <c r="AG59" s="7" t="str">
        <f>IF(AND(B59="4x300", AND(E59='club records'!$N$11, F59&lt;='club records'!$O$11)), "CR", " ")</f>
        <v xml:space="preserve"> </v>
      </c>
      <c r="AH59" s="7" t="str">
        <f>IF(AND(B59="4x400", OR(AND(E59='club records'!$N$12, F59&lt;='club records'!$O$12), AND(E59='club records'!$N$13, F59&lt;='club records'!$O$13), AND(E59='club records'!$N$14, F59&lt;='club records'!$O$14), AND(E59='club records'!$N$15, F59&lt;='club records'!$O$15))), "CR", " ")</f>
        <v xml:space="preserve"> </v>
      </c>
      <c r="AI59" s="7" t="str">
        <f>IF(AND(B59="pentathlon", OR(AND(E59='club records'!$N$21, F59&gt;='club records'!$O$21), AND(E59='club records'!$N$22, F59&gt;='club records'!$O$22),AND(E59='club records'!$N$23, F59&gt;='club records'!$O$23),AND(E59='club records'!$N$24, F59&gt;='club records'!$O$24))), "CR", " ")</f>
        <v xml:space="preserve"> </v>
      </c>
      <c r="AJ59" s="7" t="str">
        <f>IF(AND(B59="heptathlon", OR(AND(E59='club records'!$N$26, F59&gt;='club records'!$O$26), AND(E59='club records'!$N$27, F59&gt;='club records'!$O$27))), "CR", " ")</f>
        <v xml:space="preserve"> </v>
      </c>
    </row>
    <row r="60" spans="1:36" ht="14.5" x14ac:dyDescent="0.35">
      <c r="B60" s="28">
        <v>400</v>
      </c>
      <c r="C60" s="27"/>
      <c r="D60" s="27"/>
      <c r="E60" s="29"/>
      <c r="F60" s="30"/>
      <c r="G60" s="31"/>
      <c r="H60" s="27"/>
      <c r="I60" s="27"/>
    </row>
    <row r="61" spans="1:36" ht="14.5" x14ac:dyDescent="0.35">
      <c r="A61" s="1" t="str">
        <f>E61</f>
        <v>U11</v>
      </c>
      <c r="B61" s="2">
        <v>600</v>
      </c>
      <c r="C61" s="1" t="s">
        <v>67</v>
      </c>
      <c r="D61" s="1" t="s">
        <v>110</v>
      </c>
      <c r="E61" s="9" t="s">
        <v>16</v>
      </c>
      <c r="F61" s="11" t="s">
        <v>220</v>
      </c>
      <c r="G61" s="14">
        <v>43842</v>
      </c>
      <c r="H61" s="1" t="s">
        <v>175</v>
      </c>
      <c r="I61" s="1" t="s">
        <v>217</v>
      </c>
      <c r="J61" s="7" t="str">
        <f>IF(OR(K61="CR", L61="CR", M61="CR", N61="CR", O61="CR", P61="CR", Q61="CR", R61="CR", S61="CR", T61="CR",U61="CR", V61="CR", W61="CR", X61="CR", Y61="CR", Z61="CR", AA61="CR", AB61="CR", AC61="CR", AD61="CR", AE61="CR", AF61="CR", AG61="CR", AH61="CR", AI61="CR", AJ61="CR"), "***CLUB RECORD***", "")</f>
        <v/>
      </c>
      <c r="K61" s="7" t="str">
        <f>IF(AND(B61=60, OR(AND(E61='club records'!$B$6, F61&lt;='club records'!$C$6), AND(E61='club records'!$B$7, F61&lt;='club records'!$C$7), AND(E61='club records'!$B$8, F61&lt;='club records'!$C$8), AND(E61='club records'!$B$9, F61&lt;='club records'!$C$9), AND(E61='club records'!$B$10, F61&lt;='club records'!$C$10))), "CR", " ")</f>
        <v xml:space="preserve"> </v>
      </c>
      <c r="L61" s="7" t="str">
        <f>IF(AND(B61=200, OR(AND(E61='club records'!$B$11, F61&lt;='club records'!$C$11), AND(E61='club records'!$B$12, F61&lt;='club records'!$C$12), AND(E61='club records'!$B$13, F61&lt;='club records'!$C$13), AND(E61='club records'!$B$14, F61&lt;='club records'!$C$14), AND(E61='club records'!$B$15, F61&lt;='club records'!$C$15))), "CR", " ")</f>
        <v xml:space="preserve"> </v>
      </c>
      <c r="M61" s="7" t="str">
        <f>IF(AND(B61=300, OR(AND(E61='club records'!$B$5, F61&lt;='club records'!$C$5), AND(E61='club records'!$B$16, F61&lt;='club records'!$C$16), AND(E61='club records'!$B$17, F61&lt;='club records'!$C$17))), "CR", " ")</f>
        <v xml:space="preserve"> </v>
      </c>
      <c r="N61" s="7" t="str">
        <f>IF(AND(B61=400, OR(AND(E61='club records'!$B$18, F61&lt;='club records'!$C$18), AND(E61='club records'!$B$19, F61&lt;='club records'!$C$19), AND(E61='club records'!$B$20, F61&lt;='club records'!$C$20), AND(E61='club records'!$B$21, F61&lt;='club records'!$C$21))), "CR", " ")</f>
        <v xml:space="preserve"> </v>
      </c>
      <c r="O61" s="7" t="str">
        <f>IF(AND(B61=800, OR(AND(E61='club records'!$B$22, F61&lt;='club records'!$C$22), AND(E61='club records'!$B$23, F61&lt;='club records'!$C$23), AND(E61='club records'!$B$24, F61&lt;='club records'!$C$24), AND(E61='club records'!$B$25, F61&lt;='club records'!$C$25), AND(E61='club records'!$B$26, F61&lt;='club records'!$C$26))), "CR", " ")</f>
        <v xml:space="preserve"> </v>
      </c>
      <c r="P61" s="7" t="str">
        <f>IF(AND(B61=1000, OR(AND(E61='club records'!$B$27, F61&lt;='club records'!$C$27), AND(E61='club records'!$B$28, F61&lt;='club records'!$C$28))), "CR", " ")</f>
        <v xml:space="preserve"> </v>
      </c>
      <c r="Q61" s="7" t="str">
        <f>IF(AND(B61=1500, OR(AND(E61='club records'!$B$29, F61&lt;='club records'!$C$29), AND(E61='club records'!$B$30, F61&lt;='club records'!$C$30), AND(E61='club records'!$B$31, F61&lt;='club records'!$C$31), AND(E61='club records'!$B$32, F61&lt;='club records'!$C$32), AND(E61='club records'!$B$33, F61&lt;='club records'!$C$33))), "CR", " ")</f>
        <v xml:space="preserve"> </v>
      </c>
      <c r="R61" s="7" t="str">
        <f>IF(AND(B61="1600 (Mile)",OR(AND(E61='club records'!$B$34,F61&lt;='club records'!$C$34),AND(E61='club records'!$B$35,F61&lt;='club records'!$C$35),AND(E61='club records'!$B$36,F61&lt;='club records'!$C$36),AND(E61='club records'!$B$37,F61&lt;='club records'!$C$37))),"CR"," ")</f>
        <v xml:space="preserve"> </v>
      </c>
      <c r="S61" s="7" t="str">
        <f>IF(AND(B61=3000, OR(AND(E61='club records'!$B$38, F61&lt;='club records'!$C$38), AND(E61='club records'!$B$39, F61&lt;='club records'!$C$39), AND(E61='club records'!$B$40, F61&lt;='club records'!$C$40), AND(E61='club records'!$B$41, F61&lt;='club records'!$C$41))), "CR", " ")</f>
        <v xml:space="preserve"> </v>
      </c>
      <c r="T61" s="7" t="str">
        <f>IF(AND(B61=5000, OR(AND(E61='club records'!$B$42, F61&lt;='club records'!$C$42), AND(E61='club records'!$B$43, F61&lt;='club records'!$C$43))), "CR", " ")</f>
        <v xml:space="preserve"> </v>
      </c>
      <c r="U61" s="6" t="str">
        <f>IF(AND(B61=10000, OR(AND(E61='club records'!$B$44, F61&lt;='club records'!$C$44), AND(E61='club records'!$B$45, F61&lt;='club records'!$C$45))), "CR", " ")</f>
        <v xml:space="preserve"> </v>
      </c>
      <c r="V61" s="6" t="str">
        <f>IF(AND(B61="high jump", OR(AND(E61='club records'!$F$1, F61&gt;='club records'!$G$1), AND(E61='club records'!$F$2, F61&gt;='club records'!$G$2), AND(E61='club records'!$F$3, F61&gt;='club records'!$G$3), AND(E61='club records'!$F$4, F61&gt;='club records'!$G$4), AND(E61='club records'!$F$5, F61&gt;='club records'!$G$5))), "CR", " ")</f>
        <v xml:space="preserve"> </v>
      </c>
      <c r="W61" s="6" t="str">
        <f>IF(AND(B61="long jump", OR(AND(E61='club records'!$F$6, F61&gt;='club records'!$G$6), AND(E61='club records'!$F$7, F61&gt;='club records'!$G$7), AND(E61='club records'!$F$8, F61&gt;='club records'!$G$8), AND(E61='club records'!$F$9, F61&gt;='club records'!$G$9), AND(E61='club records'!$F$10, F61&gt;='club records'!$G$10))), "CR", " ")</f>
        <v xml:space="preserve"> </v>
      </c>
      <c r="X61" s="6" t="str">
        <f>IF(AND(B61="triple jump", OR(AND(E61='club records'!$F$11, F61&gt;='club records'!$G$11), AND(E61='club records'!$F$12, F61&gt;='club records'!$G$12), AND(E61='club records'!$F$13, F61&gt;='club records'!$G$13), AND(E61='club records'!$F$14, F61&gt;='club records'!$G$14), AND(E61='club records'!$F$15, F61&gt;='club records'!$G$15))), "CR", " ")</f>
        <v xml:space="preserve"> </v>
      </c>
      <c r="Y61" s="6" t="str">
        <f>IF(AND(B61="pole vault", OR(AND(E61='club records'!$F$16, F61&gt;='club records'!$G$16), AND(E61='club records'!$F$17, F61&gt;='club records'!$G$17), AND(E61='club records'!$F$18, F61&gt;='club records'!$G$18), AND(E61='club records'!$F$19, F61&gt;='club records'!$G$19), AND(E61='club records'!$F$20, F61&gt;='club records'!$G$20))), "CR", " ")</f>
        <v xml:space="preserve"> </v>
      </c>
      <c r="Z61" s="6" t="str">
        <f>IF(AND(B61="shot 3", E61='club records'!$F$36, F61&gt;='club records'!$G$36), "CR", " ")</f>
        <v xml:space="preserve"> </v>
      </c>
      <c r="AA61" s="6" t="str">
        <f>IF(AND(B61="shot 4", E61='club records'!$F$37, F61&gt;='club records'!$G$37), "CR", " ")</f>
        <v xml:space="preserve"> </v>
      </c>
      <c r="AB61" s="6" t="str">
        <f>IF(AND(B61="shot 5", E61='club records'!$F$38, F61&gt;='club records'!$G$38), "CR", " ")</f>
        <v xml:space="preserve"> </v>
      </c>
      <c r="AC61" s="6" t="str">
        <f>IF(AND(B61="shot 6", E61='club records'!$F$39, F61&gt;='club records'!$G$39), "CR", " ")</f>
        <v xml:space="preserve"> </v>
      </c>
      <c r="AD61" s="6" t="str">
        <f>IF(AND(B61="shot 7.26", E61='club records'!$F$40, F61&gt;='club records'!$G$40), "CR", " ")</f>
        <v xml:space="preserve"> </v>
      </c>
      <c r="AE61" s="6" t="str">
        <f>IF(AND(B61="60H",OR(AND(E61='club records'!$J$1,F61&lt;='club records'!$K$1),AND(E61='club records'!$J$2,F61&lt;='club records'!$K$2),AND(E61='club records'!$J$3,F61&lt;='club records'!$K$3),AND(E61='club records'!$J$4,F61&lt;='club records'!$K$4),AND(E61='club records'!$J$5,F61&lt;='club records'!$K$5))),"CR"," ")</f>
        <v xml:space="preserve"> </v>
      </c>
      <c r="AF61" s="7" t="str">
        <f>IF(AND(B61="4x200", OR(AND(E61='club records'!$N$6, F61&lt;='club records'!$O$6), AND(E61='club records'!$N$7, F61&lt;='club records'!$O$7), AND(E61='club records'!$N$8, F61&lt;='club records'!$O$8), AND(E61='club records'!$N$9, F61&lt;='club records'!$O$9), AND(E61='club records'!$N$10, F61&lt;='club records'!$O$10))), "CR", " ")</f>
        <v xml:space="preserve"> </v>
      </c>
      <c r="AG61" s="7" t="str">
        <f>IF(AND(B61="4x300", AND(E61='club records'!$N$11, F61&lt;='club records'!$O$11)), "CR", " ")</f>
        <v xml:space="preserve"> </v>
      </c>
      <c r="AH61" s="7" t="str">
        <f>IF(AND(B61="4x400", OR(AND(E61='club records'!$N$12, F61&lt;='club records'!$O$12), AND(E61='club records'!$N$13, F61&lt;='club records'!$O$13), AND(E61='club records'!$N$14, F61&lt;='club records'!$O$14), AND(E61='club records'!$N$15, F61&lt;='club records'!$O$15))), "CR", " ")</f>
        <v xml:space="preserve"> </v>
      </c>
      <c r="AI61" s="7" t="str">
        <f>IF(AND(B61="pentathlon", OR(AND(E61='club records'!$N$21, F61&gt;='club records'!$O$21), AND(E61='club records'!$N$22, F61&gt;='club records'!$O$22),AND(E61='club records'!$N$23, F61&gt;='club records'!$O$23),AND(E61='club records'!$N$24, F61&gt;='club records'!$O$24))), "CR", " ")</f>
        <v xml:space="preserve"> </v>
      </c>
      <c r="AJ61" s="7" t="str">
        <f>IF(AND(B61="heptathlon", OR(AND(E61='club records'!$N$26, F61&gt;='club records'!$O$26), AND(E61='club records'!$N$27, F61&gt;='club records'!$O$27))), "CR", " ")</f>
        <v xml:space="preserve"> </v>
      </c>
    </row>
    <row r="62" spans="1:36" ht="14.5" x14ac:dyDescent="0.35">
      <c r="A62" s="1" t="str">
        <f>E62</f>
        <v>U11</v>
      </c>
      <c r="B62" s="2">
        <v>600</v>
      </c>
      <c r="C62" s="1" t="s">
        <v>216</v>
      </c>
      <c r="D62" s="1" t="s">
        <v>144</v>
      </c>
      <c r="E62" s="9" t="s">
        <v>16</v>
      </c>
      <c r="F62" s="11" t="s">
        <v>219</v>
      </c>
      <c r="G62" s="15">
        <v>43842</v>
      </c>
      <c r="H62" s="1" t="s">
        <v>175</v>
      </c>
      <c r="I62" s="1" t="s">
        <v>217</v>
      </c>
      <c r="J62" s="7" t="str">
        <f>IF(OR(K62="CR", L62="CR", M62="CR", N62="CR", O62="CR", P62="CR", Q62="CR", R62="CR", S62="CR", T62="CR",U62="CR", V62="CR", W62="CR", X62="CR", Y62="CR", Z62="CR", AA62="CR", AB62="CR", AC62="CR", AD62="CR", AE62="CR", AF62="CR", AG62="CR", AH62="CR", AI62="CR", AJ62="CR"), "***CLUB RECORD***", "")</f>
        <v/>
      </c>
      <c r="K62" s="7" t="str">
        <f>IF(AND(B62=60, OR(AND(E62='club records'!$B$6, F62&lt;='club records'!$C$6), AND(E62='club records'!$B$7, F62&lt;='club records'!$C$7), AND(E62='club records'!$B$8, F62&lt;='club records'!$C$8), AND(E62='club records'!$B$9, F62&lt;='club records'!$C$9), AND(E62='club records'!$B$10, F62&lt;='club records'!$C$10))), "CR", " ")</f>
        <v xml:space="preserve"> </v>
      </c>
      <c r="L62" s="7" t="str">
        <f>IF(AND(B62=200, OR(AND(E62='club records'!$B$11, F62&lt;='club records'!$C$11), AND(E62='club records'!$B$12, F62&lt;='club records'!$C$12), AND(E62='club records'!$B$13, F62&lt;='club records'!$C$13), AND(E62='club records'!$B$14, F62&lt;='club records'!$C$14), AND(E62='club records'!$B$15, F62&lt;='club records'!$C$15))), "CR", " ")</f>
        <v xml:space="preserve"> </v>
      </c>
      <c r="M62" s="7" t="str">
        <f>IF(AND(B62=300, OR(AND(E62='club records'!$B$5, F62&lt;='club records'!$C$5), AND(E62='club records'!$B$16, F62&lt;='club records'!$C$16), AND(E62='club records'!$B$17, F62&lt;='club records'!$C$17))), "CR", " ")</f>
        <v xml:space="preserve"> </v>
      </c>
      <c r="N62" s="7" t="str">
        <f>IF(AND(B62=400, OR(AND(E62='club records'!$B$18, F62&lt;='club records'!$C$18), AND(E62='club records'!$B$19, F62&lt;='club records'!$C$19), AND(E62='club records'!$B$20, F62&lt;='club records'!$C$20), AND(E62='club records'!$B$21, F62&lt;='club records'!$C$21))), "CR", " ")</f>
        <v xml:space="preserve"> </v>
      </c>
      <c r="O62" s="7" t="str">
        <f>IF(AND(B62=800, OR(AND(E62='club records'!$B$22, F62&lt;='club records'!$C$22), AND(E62='club records'!$B$23, F62&lt;='club records'!$C$23), AND(E62='club records'!$B$24, F62&lt;='club records'!$C$24), AND(E62='club records'!$B$25, F62&lt;='club records'!$C$25), AND(E62='club records'!$B$26, F62&lt;='club records'!$C$26))), "CR", " ")</f>
        <v xml:space="preserve"> </v>
      </c>
      <c r="P62" s="7" t="str">
        <f>IF(AND(B62=1000, OR(AND(E62='club records'!$B$27, F62&lt;='club records'!$C$27), AND(E62='club records'!$B$28, F62&lt;='club records'!$C$28))), "CR", " ")</f>
        <v xml:space="preserve"> </v>
      </c>
      <c r="Q62" s="7" t="str">
        <f>IF(AND(B62=1500, OR(AND(E62='club records'!$B$29, F62&lt;='club records'!$C$29), AND(E62='club records'!$B$30, F62&lt;='club records'!$C$30), AND(E62='club records'!$B$31, F62&lt;='club records'!$C$31), AND(E62='club records'!$B$32, F62&lt;='club records'!$C$32), AND(E62='club records'!$B$33, F62&lt;='club records'!$C$33))), "CR", " ")</f>
        <v xml:space="preserve"> </v>
      </c>
      <c r="R62" s="7" t="str">
        <f>IF(AND(B62="1600 (Mile)",OR(AND(E62='club records'!$B$34,F62&lt;='club records'!$C$34),AND(E62='club records'!$B$35,F62&lt;='club records'!$C$35),AND(E62='club records'!$B$36,F62&lt;='club records'!$C$36),AND(E62='club records'!$B$37,F62&lt;='club records'!$C$37))),"CR"," ")</f>
        <v xml:space="preserve"> </v>
      </c>
      <c r="S62" s="7" t="str">
        <f>IF(AND(B62=3000, OR(AND(E62='club records'!$B$38, F62&lt;='club records'!$C$38), AND(E62='club records'!$B$39, F62&lt;='club records'!$C$39), AND(E62='club records'!$B$40, F62&lt;='club records'!$C$40), AND(E62='club records'!$B$41, F62&lt;='club records'!$C$41))), "CR", " ")</f>
        <v xml:space="preserve"> </v>
      </c>
      <c r="T62" s="7" t="str">
        <f>IF(AND(B62=5000, OR(AND(E62='club records'!$B$42, F62&lt;='club records'!$C$42), AND(E62='club records'!$B$43, F62&lt;='club records'!$C$43))), "CR", " ")</f>
        <v xml:space="preserve"> </v>
      </c>
      <c r="U62" s="6" t="str">
        <f>IF(AND(B62=10000, OR(AND(E62='club records'!$B$44, F62&lt;='club records'!$C$44), AND(E62='club records'!$B$45, F62&lt;='club records'!$C$45))), "CR", " ")</f>
        <v xml:space="preserve"> </v>
      </c>
      <c r="V62" s="6" t="str">
        <f>IF(AND(B62="high jump", OR(AND(E62='club records'!$F$1, F62&gt;='club records'!$G$1), AND(E62='club records'!$F$2, F62&gt;='club records'!$G$2), AND(E62='club records'!$F$3, F62&gt;='club records'!$G$3), AND(E62='club records'!$F$4, F62&gt;='club records'!$G$4), AND(E62='club records'!$F$5, F62&gt;='club records'!$G$5))), "CR", " ")</f>
        <v xml:space="preserve"> </v>
      </c>
      <c r="W62" s="6" t="str">
        <f>IF(AND(B62="long jump", OR(AND(E62='club records'!$F$6, F62&gt;='club records'!$G$6), AND(E62='club records'!$F$7, F62&gt;='club records'!$G$7), AND(E62='club records'!$F$8, F62&gt;='club records'!$G$8), AND(E62='club records'!$F$9, F62&gt;='club records'!$G$9), AND(E62='club records'!$F$10, F62&gt;='club records'!$G$10))), "CR", " ")</f>
        <v xml:space="preserve"> </v>
      </c>
      <c r="X62" s="6" t="str">
        <f>IF(AND(B62="triple jump", OR(AND(E62='club records'!$F$11, F62&gt;='club records'!$G$11), AND(E62='club records'!$F$12, F62&gt;='club records'!$G$12), AND(E62='club records'!$F$13, F62&gt;='club records'!$G$13), AND(E62='club records'!$F$14, F62&gt;='club records'!$G$14), AND(E62='club records'!$F$15, F62&gt;='club records'!$G$15))), "CR", " ")</f>
        <v xml:space="preserve"> </v>
      </c>
      <c r="Y62" s="6" t="str">
        <f>IF(AND(B62="pole vault", OR(AND(E62='club records'!$F$16, F62&gt;='club records'!$G$16), AND(E62='club records'!$F$17, F62&gt;='club records'!$G$17), AND(E62='club records'!$F$18, F62&gt;='club records'!$G$18), AND(E62='club records'!$F$19, F62&gt;='club records'!$G$19), AND(E62='club records'!$F$20, F62&gt;='club records'!$G$20))), "CR", " ")</f>
        <v xml:space="preserve"> </v>
      </c>
      <c r="Z62" s="6" t="str">
        <f>IF(AND(B62="shot 3", E62='club records'!$F$36, F62&gt;='club records'!$G$36), "CR", " ")</f>
        <v xml:space="preserve"> </v>
      </c>
      <c r="AA62" s="6" t="str">
        <f>IF(AND(B62="shot 4", E62='club records'!$F$37, F62&gt;='club records'!$G$37), "CR", " ")</f>
        <v xml:space="preserve"> </v>
      </c>
      <c r="AB62" s="6" t="str">
        <f>IF(AND(B62="shot 5", E62='club records'!$F$38, F62&gt;='club records'!$G$38), "CR", " ")</f>
        <v xml:space="preserve"> </v>
      </c>
      <c r="AC62" s="6" t="str">
        <f>IF(AND(B62="shot 6", E62='club records'!$F$39, F62&gt;='club records'!$G$39), "CR", " ")</f>
        <v xml:space="preserve"> </v>
      </c>
      <c r="AD62" s="6" t="str">
        <f>IF(AND(B62="shot 7.26", E62='club records'!$F$40, F62&gt;='club records'!$G$40), "CR", " ")</f>
        <v xml:space="preserve"> </v>
      </c>
      <c r="AE62" s="6" t="str">
        <f>IF(AND(B62="60H",OR(AND(E62='club records'!$J$1,F62&lt;='club records'!$K$1),AND(E62='club records'!$J$2,F62&lt;='club records'!$K$2),AND(E62='club records'!$J$3,F62&lt;='club records'!$K$3),AND(E62='club records'!$J$4,F62&lt;='club records'!$K$4),AND(E62='club records'!$J$5,F62&lt;='club records'!$K$5))),"CR"," ")</f>
        <v xml:space="preserve"> </v>
      </c>
      <c r="AF62" s="7" t="str">
        <f>IF(AND(B62="4x200", OR(AND(E62='club records'!$N$6, F62&lt;='club records'!$O$6), AND(E62='club records'!$N$7, F62&lt;='club records'!$O$7), AND(E62='club records'!$N$8, F62&lt;='club records'!$O$8), AND(E62='club records'!$N$9, F62&lt;='club records'!$O$9), AND(E62='club records'!$N$10, F62&lt;='club records'!$O$10))), "CR", " ")</f>
        <v xml:space="preserve"> </v>
      </c>
      <c r="AG62" s="7" t="str">
        <f>IF(AND(B62="4x300", AND(E62='club records'!$N$11, F62&lt;='club records'!$O$11)), "CR", " ")</f>
        <v xml:space="preserve"> </v>
      </c>
      <c r="AH62" s="7" t="str">
        <f>IF(AND(B62="4x400", OR(AND(E62='club records'!$N$12, F62&lt;='club records'!$O$12), AND(E62='club records'!$N$13, F62&lt;='club records'!$O$13), AND(E62='club records'!$N$14, F62&lt;='club records'!$O$14), AND(E62='club records'!$N$15, F62&lt;='club records'!$O$15))), "CR", " ")</f>
        <v xml:space="preserve"> </v>
      </c>
      <c r="AI62" s="7" t="str">
        <f>IF(AND(B62="pentathlon", OR(AND(E62='club records'!$N$21, F62&gt;='club records'!$O$21), AND(E62='club records'!$N$22, F62&gt;='club records'!$O$22),AND(E62='club records'!$N$23, F62&gt;='club records'!$O$23),AND(E62='club records'!$N$24, F62&gt;='club records'!$O$24))), "CR", " ")</f>
        <v xml:space="preserve"> </v>
      </c>
      <c r="AJ62" s="7" t="str">
        <f>IF(AND(B62="heptathlon", OR(AND(E62='club records'!$N$26, F62&gt;='club records'!$O$26), AND(E62='club records'!$N$27, F62&gt;='club records'!$O$27))), "CR", " ")</f>
        <v xml:space="preserve"> </v>
      </c>
    </row>
    <row r="63" spans="1:36" ht="14.5" x14ac:dyDescent="0.35">
      <c r="A63" s="1" t="str">
        <f>E63</f>
        <v>U11</v>
      </c>
      <c r="B63" s="2">
        <v>600</v>
      </c>
      <c r="C63" s="1" t="s">
        <v>147</v>
      </c>
      <c r="D63" s="1" t="s">
        <v>148</v>
      </c>
      <c r="E63" s="9" t="s">
        <v>16</v>
      </c>
      <c r="F63" s="11" t="s">
        <v>188</v>
      </c>
      <c r="G63" s="14">
        <v>43800</v>
      </c>
      <c r="H63" s="1" t="s">
        <v>175</v>
      </c>
      <c r="I63" s="1" t="s">
        <v>187</v>
      </c>
      <c r="J63" s="7" t="str">
        <f>IF(OR(K63="CR", L63="CR", M63="CR", N63="CR", O63="CR", P63="CR", Q63="CR", R63="CR", S63="CR", T63="CR",U63="CR", V63="CR", W63="CR", X63="CR", Y63="CR", Z63="CR", AA63="CR", AB63="CR", AC63="CR", AD63="CR", AE63="CR", AF63="CR", AG63="CR", AH63="CR", AI63="CR", AJ63="CR"), "***CLUB RECORD***", "")</f>
        <v/>
      </c>
      <c r="K63" s="7" t="str">
        <f>IF(AND(B63=60, OR(AND(E63='club records'!$B$6, F63&lt;='club records'!$C$6), AND(E63='club records'!$B$7, F63&lt;='club records'!$C$7), AND(E63='club records'!$B$8, F63&lt;='club records'!$C$8), AND(E63='club records'!$B$9, F63&lt;='club records'!$C$9), AND(E63='club records'!$B$10, F63&lt;='club records'!$C$10))), "CR", " ")</f>
        <v xml:space="preserve"> </v>
      </c>
      <c r="L63" s="7" t="str">
        <f>IF(AND(B63=200, OR(AND(E63='club records'!$B$11, F63&lt;='club records'!$C$11), AND(E63='club records'!$B$12, F63&lt;='club records'!$C$12), AND(E63='club records'!$B$13, F63&lt;='club records'!$C$13), AND(E63='club records'!$B$14, F63&lt;='club records'!$C$14), AND(E63='club records'!$B$15, F63&lt;='club records'!$C$15))), "CR", " ")</f>
        <v xml:space="preserve"> </v>
      </c>
      <c r="M63" s="7" t="str">
        <f>IF(AND(B63=300, OR(AND(E63='club records'!$B$5, F63&lt;='club records'!$C$5), AND(E63='club records'!$B$16, F63&lt;='club records'!$C$16), AND(E63='club records'!$B$17, F63&lt;='club records'!$C$17))), "CR", " ")</f>
        <v xml:space="preserve"> </v>
      </c>
      <c r="N63" s="7" t="str">
        <f>IF(AND(B63=400, OR(AND(E63='club records'!$B$18, F63&lt;='club records'!$C$18), AND(E63='club records'!$B$19, F63&lt;='club records'!$C$19), AND(E63='club records'!$B$20, F63&lt;='club records'!$C$20), AND(E63='club records'!$B$21, F63&lt;='club records'!$C$21))), "CR", " ")</f>
        <v xml:space="preserve"> </v>
      </c>
      <c r="O63" s="7" t="str">
        <f>IF(AND(B63=800, OR(AND(E63='club records'!$B$22, F63&lt;='club records'!$C$22), AND(E63='club records'!$B$23, F63&lt;='club records'!$C$23), AND(E63='club records'!$B$24, F63&lt;='club records'!$C$24), AND(E63='club records'!$B$25, F63&lt;='club records'!$C$25), AND(E63='club records'!$B$26, F63&lt;='club records'!$C$26))), "CR", " ")</f>
        <v xml:space="preserve"> </v>
      </c>
      <c r="P63" s="7" t="str">
        <f>IF(AND(B63=1000, OR(AND(E63='club records'!$B$27, F63&lt;='club records'!$C$27), AND(E63='club records'!$B$28, F63&lt;='club records'!$C$28))), "CR", " ")</f>
        <v xml:space="preserve"> </v>
      </c>
      <c r="Q63" s="7" t="str">
        <f>IF(AND(B63=1500, OR(AND(E63='club records'!$B$29, F63&lt;='club records'!$C$29), AND(E63='club records'!$B$30, F63&lt;='club records'!$C$30), AND(E63='club records'!$B$31, F63&lt;='club records'!$C$31), AND(E63='club records'!$B$32, F63&lt;='club records'!$C$32), AND(E63='club records'!$B$33, F63&lt;='club records'!$C$33))), "CR", " ")</f>
        <v xml:space="preserve"> </v>
      </c>
      <c r="R63" s="7" t="str">
        <f>IF(AND(B63="1600 (Mile)",OR(AND(E63='club records'!$B$34,F63&lt;='club records'!$C$34),AND(E63='club records'!$B$35,F63&lt;='club records'!$C$35),AND(E63='club records'!$B$36,F63&lt;='club records'!$C$36),AND(E63='club records'!$B$37,F63&lt;='club records'!$C$37))),"CR"," ")</f>
        <v xml:space="preserve"> </v>
      </c>
      <c r="S63" s="7" t="str">
        <f>IF(AND(B63=3000, OR(AND(E63='club records'!$B$38, F63&lt;='club records'!$C$38), AND(E63='club records'!$B$39, F63&lt;='club records'!$C$39), AND(E63='club records'!$B$40, F63&lt;='club records'!$C$40), AND(E63='club records'!$B$41, F63&lt;='club records'!$C$41))), "CR", " ")</f>
        <v xml:space="preserve"> </v>
      </c>
      <c r="T63" s="7" t="str">
        <f>IF(AND(B63=5000, OR(AND(E63='club records'!$B$42, F63&lt;='club records'!$C$42), AND(E63='club records'!$B$43, F63&lt;='club records'!$C$43))), "CR", " ")</f>
        <v xml:space="preserve"> </v>
      </c>
      <c r="U63" s="6" t="str">
        <f>IF(AND(B63=10000, OR(AND(E63='club records'!$B$44, F63&lt;='club records'!$C$44), AND(E63='club records'!$B$45, F63&lt;='club records'!$C$45))), "CR", " ")</f>
        <v xml:space="preserve"> </v>
      </c>
      <c r="V63" s="6" t="str">
        <f>IF(AND(B63="high jump", OR(AND(E63='club records'!$F$1, F63&gt;='club records'!$G$1), AND(E63='club records'!$F$2, F63&gt;='club records'!$G$2), AND(E63='club records'!$F$3, F63&gt;='club records'!$G$3), AND(E63='club records'!$F$4, F63&gt;='club records'!$G$4), AND(E63='club records'!$F$5, F63&gt;='club records'!$G$5))), "CR", " ")</f>
        <v xml:space="preserve"> </v>
      </c>
      <c r="W63" s="6" t="str">
        <f>IF(AND(B63="long jump", OR(AND(E63='club records'!$F$6, F63&gt;='club records'!$G$6), AND(E63='club records'!$F$7, F63&gt;='club records'!$G$7), AND(E63='club records'!$F$8, F63&gt;='club records'!$G$8), AND(E63='club records'!$F$9, F63&gt;='club records'!$G$9), AND(E63='club records'!$F$10, F63&gt;='club records'!$G$10))), "CR", " ")</f>
        <v xml:space="preserve"> </v>
      </c>
      <c r="X63" s="6" t="str">
        <f>IF(AND(B63="triple jump", OR(AND(E63='club records'!$F$11, F63&gt;='club records'!$G$11), AND(E63='club records'!$F$12, F63&gt;='club records'!$G$12), AND(E63='club records'!$F$13, F63&gt;='club records'!$G$13), AND(E63='club records'!$F$14, F63&gt;='club records'!$G$14), AND(E63='club records'!$F$15, F63&gt;='club records'!$G$15))), "CR", " ")</f>
        <v xml:space="preserve"> </v>
      </c>
      <c r="Y63" s="6" t="str">
        <f>IF(AND(B63="pole vault", OR(AND(E63='club records'!$F$16, F63&gt;='club records'!$G$16), AND(E63='club records'!$F$17, F63&gt;='club records'!$G$17), AND(E63='club records'!$F$18, F63&gt;='club records'!$G$18), AND(E63='club records'!$F$19, F63&gt;='club records'!$G$19), AND(E63='club records'!$F$20, F63&gt;='club records'!$G$20))), "CR", " ")</f>
        <v xml:space="preserve"> </v>
      </c>
      <c r="Z63" s="6" t="str">
        <f>IF(AND(B63="shot 3", E63='club records'!$F$36, F63&gt;='club records'!$G$36), "CR", " ")</f>
        <v xml:space="preserve"> </v>
      </c>
      <c r="AA63" s="6" t="str">
        <f>IF(AND(B63="shot 4", E63='club records'!$F$37, F63&gt;='club records'!$G$37), "CR", " ")</f>
        <v xml:space="preserve"> </v>
      </c>
      <c r="AB63" s="6" t="str">
        <f>IF(AND(B63="shot 5", E63='club records'!$F$38, F63&gt;='club records'!$G$38), "CR", " ")</f>
        <v xml:space="preserve"> </v>
      </c>
      <c r="AC63" s="6" t="str">
        <f>IF(AND(B63="shot 6", E63='club records'!$F$39, F63&gt;='club records'!$G$39), "CR", " ")</f>
        <v xml:space="preserve"> </v>
      </c>
      <c r="AD63" s="6" t="str">
        <f>IF(AND(B63="shot 7.26", E63='club records'!$F$40, F63&gt;='club records'!$G$40), "CR", " ")</f>
        <v xml:space="preserve"> </v>
      </c>
      <c r="AE63" s="6" t="str">
        <f>IF(AND(B63="60H",OR(AND(E63='club records'!$J$1,F63&lt;='club records'!$K$1),AND(E63='club records'!$J$2,F63&lt;='club records'!$K$2),AND(E63='club records'!$J$3,F63&lt;='club records'!$K$3),AND(E63='club records'!$J$4,F63&lt;='club records'!$K$4),AND(E63='club records'!$J$5,F63&lt;='club records'!$K$5))),"CR"," ")</f>
        <v xml:space="preserve"> </v>
      </c>
      <c r="AF63" s="7" t="str">
        <f>IF(AND(B63="4x200", OR(AND(E63='club records'!$N$6, F63&lt;='club records'!$O$6), AND(E63='club records'!$N$7, F63&lt;='club records'!$O$7), AND(E63='club records'!$N$8, F63&lt;='club records'!$O$8), AND(E63='club records'!$N$9, F63&lt;='club records'!$O$9), AND(E63='club records'!$N$10, F63&lt;='club records'!$O$10))), "CR", " ")</f>
        <v xml:space="preserve"> </v>
      </c>
      <c r="AG63" s="7" t="str">
        <f>IF(AND(B63="4x300", AND(E63='club records'!$N$11, F63&lt;='club records'!$O$11)), "CR", " ")</f>
        <v xml:space="preserve"> </v>
      </c>
      <c r="AH63" s="7" t="str">
        <f>IF(AND(B63="4x400", OR(AND(E63='club records'!$N$12, F63&lt;='club records'!$O$12), AND(E63='club records'!$N$13, F63&lt;='club records'!$O$13), AND(E63='club records'!$N$14, F63&lt;='club records'!$O$14), AND(E63='club records'!$N$15, F63&lt;='club records'!$O$15))), "CR", " ")</f>
        <v xml:space="preserve"> </v>
      </c>
      <c r="AI63" s="7" t="str">
        <f>IF(AND(B63="pentathlon", OR(AND(E63='club records'!$N$21, F63&gt;='club records'!$O$21), AND(E63='club records'!$N$22, F63&gt;='club records'!$O$22),AND(E63='club records'!$N$23, F63&gt;='club records'!$O$23),AND(E63='club records'!$N$24, F63&gt;='club records'!$O$24))), "CR", " ")</f>
        <v xml:space="preserve"> </v>
      </c>
      <c r="AJ63" s="7" t="str">
        <f>IF(AND(B63="heptathlon", OR(AND(E63='club records'!$N$26, F63&gt;='club records'!$O$26), AND(E63='club records'!$N$27, F63&gt;='club records'!$O$27))), "CR", " ")</f>
        <v xml:space="preserve"> </v>
      </c>
    </row>
    <row r="64" spans="1:36" ht="14.5" x14ac:dyDescent="0.35">
      <c r="B64" s="28">
        <v>600</v>
      </c>
      <c r="C64" s="27"/>
      <c r="D64" s="27"/>
      <c r="E64" s="29"/>
      <c r="F64" s="30"/>
      <c r="G64" s="31"/>
      <c r="H64" s="27"/>
      <c r="I64" s="27"/>
    </row>
    <row r="65" spans="1:38" ht="14.5" x14ac:dyDescent="0.35">
      <c r="A65" s="1" t="s">
        <v>165</v>
      </c>
      <c r="B65" s="8">
        <v>800</v>
      </c>
      <c r="C65" s="4" t="s">
        <v>87</v>
      </c>
      <c r="D65" s="4" t="s">
        <v>157</v>
      </c>
      <c r="E65" s="12" t="s">
        <v>8</v>
      </c>
      <c r="F65" s="13" t="s">
        <v>250</v>
      </c>
      <c r="G65" s="16">
        <v>43884</v>
      </c>
      <c r="H65" s="4" t="s">
        <v>175</v>
      </c>
      <c r="I65" s="4" t="s">
        <v>251</v>
      </c>
      <c r="J65" s="7" t="str">
        <f>IF(OR(K65="CR", L65="CR", M65="CR", N65="CR", O65="CR", P65="CR", Q65="CR", R65="CR", S65="CR", T65="CR",U65="CR", V65="CR", W65="CR", X65="CR", Y65="CR", Z65="CR", AA65="CR", AB65="CR", AC65="CR", AD65="CR", AE65="CR", AF65="CR", AG65="CR", AH65="CR", AI65="CR", AJ65="CR"), "***CLUB RECORD***", "")</f>
        <v>***CLUB RECORD***</v>
      </c>
      <c r="K65" s="7" t="str">
        <f>IF(AND(B65=60, OR(AND(E65='club records'!$B$6, F65&lt;='club records'!$C$6), AND(E65='club records'!$B$7, F65&lt;='club records'!$C$7), AND(E65='club records'!$B$8, F65&lt;='club records'!$C$8), AND(E65='club records'!$B$9, F65&lt;='club records'!$C$9), AND(E65='club records'!$B$10, F65&lt;='club records'!$C$10))), "CR", " ")</f>
        <v xml:space="preserve"> </v>
      </c>
      <c r="L65" s="7" t="str">
        <f>IF(AND(B65=200, OR(AND(E65='club records'!$B$11, F65&lt;='club records'!$C$11), AND(E65='club records'!$B$12, F65&lt;='club records'!$C$12), AND(E65='club records'!$B$13, F65&lt;='club records'!$C$13), AND(E65='club records'!$B$14, F65&lt;='club records'!$C$14), AND(E65='club records'!$B$15, F65&lt;='club records'!$C$15))), "CR", " ")</f>
        <v xml:space="preserve"> </v>
      </c>
      <c r="M65" s="7" t="str">
        <f>IF(AND(B65=300, OR(AND(E65='club records'!$B$5, F65&lt;='club records'!$C$5), AND(E65='club records'!$B$16, F65&lt;='club records'!$C$16), AND(E65='club records'!$B$17, F65&lt;='club records'!$C$17))), "CR", " ")</f>
        <v xml:space="preserve"> </v>
      </c>
      <c r="N65" s="7" t="str">
        <f>IF(AND(B65=400, OR(AND(E65='club records'!$B$18, F65&lt;='club records'!$C$18), AND(E65='club records'!$B$19, F65&lt;='club records'!$C$19), AND(E65='club records'!$B$20, F65&lt;='club records'!$C$20), AND(E65='club records'!$B$21, F65&lt;='club records'!$C$21))), "CR", " ")</f>
        <v xml:space="preserve"> </v>
      </c>
      <c r="O65" s="7" t="str">
        <f>IF(AND(B65=800, OR(AND(E65='club records'!$B$22, F65&lt;='club records'!$C$22), AND(E65='club records'!$B$23, F65&lt;='club records'!$C$23), AND(E65='club records'!$B$24, F65&lt;='club records'!$C$24), AND(E65='club records'!$B$25, F65&lt;='club records'!$C$25), AND(E65='club records'!$B$26, F65&lt;='club records'!$C$26))), "CR", " ")</f>
        <v>CR</v>
      </c>
      <c r="P65" s="7" t="str">
        <f>IF(AND(B65=1000, OR(AND(E65='club records'!$B$27, F65&lt;='club records'!$C$27), AND(E65='club records'!$B$28, F65&lt;='club records'!$C$28))), "CR", " ")</f>
        <v xml:space="preserve"> </v>
      </c>
      <c r="Q65" s="7" t="str">
        <f>IF(AND(B65=1500, OR(AND(E65='club records'!$B$29, F65&lt;='club records'!$C$29), AND(E65='club records'!$B$30, F65&lt;='club records'!$C$30), AND(E65='club records'!$B$31, F65&lt;='club records'!$C$31), AND(E65='club records'!$B$32, F65&lt;='club records'!$C$32), AND(E65='club records'!$B$33, F65&lt;='club records'!$C$33))), "CR", " ")</f>
        <v xml:space="preserve"> </v>
      </c>
      <c r="R65" s="7" t="str">
        <f>IF(AND(B65="1600 (Mile)",OR(AND(E65='club records'!$B$34,F65&lt;='club records'!$C$34),AND(E65='club records'!$B$35,F65&lt;='club records'!$C$35),AND(E65='club records'!$B$36,F65&lt;='club records'!$C$36),AND(E65='club records'!$B$37,F65&lt;='club records'!$C$37))),"CR"," ")</f>
        <v xml:space="preserve"> </v>
      </c>
      <c r="S65" s="7" t="str">
        <f>IF(AND(B65=3000, OR(AND(E65='club records'!$B$38, F65&lt;='club records'!$C$38), AND(E65='club records'!$B$39, F65&lt;='club records'!$C$39), AND(E65='club records'!$B$40, F65&lt;='club records'!$C$40), AND(E65='club records'!$B$41, F65&lt;='club records'!$C$41))), "CR", " ")</f>
        <v xml:space="preserve"> </v>
      </c>
      <c r="T65" s="7" t="str">
        <f>IF(AND(B65=5000, OR(AND(E65='club records'!$B$42, F65&lt;='club records'!$C$42), AND(E65='club records'!$B$43, F65&lt;='club records'!$C$43))), "CR", " ")</f>
        <v xml:space="preserve"> </v>
      </c>
      <c r="U65" s="6" t="str">
        <f>IF(AND(B65=10000, OR(AND(E65='club records'!$B$44, F65&lt;='club records'!$C$44), AND(E65='club records'!$B$45, F65&lt;='club records'!$C$45))), "CR", " ")</f>
        <v xml:space="preserve"> </v>
      </c>
      <c r="V65" s="6" t="str">
        <f>IF(AND(B65="high jump", OR(AND(E65='club records'!$F$1, F65&gt;='club records'!$G$1), AND(E65='club records'!$F$2, F65&gt;='club records'!$G$2), AND(E65='club records'!$F$3, F65&gt;='club records'!$G$3), AND(E65='club records'!$F$4, F65&gt;='club records'!$G$4), AND(E65='club records'!$F$5, F65&gt;='club records'!$G$5))), "CR", " ")</f>
        <v xml:space="preserve"> </v>
      </c>
      <c r="W65" s="6" t="str">
        <f>IF(AND(B65="long jump", OR(AND(E65='club records'!$F$6, F65&gt;='club records'!$G$6), AND(E65='club records'!$F$7, F65&gt;='club records'!$G$7), AND(E65='club records'!$F$8, F65&gt;='club records'!$G$8), AND(E65='club records'!$F$9, F65&gt;='club records'!$G$9), AND(E65='club records'!$F$10, F65&gt;='club records'!$G$10))), "CR", " ")</f>
        <v xml:space="preserve"> </v>
      </c>
      <c r="X65" s="6" t="str">
        <f>IF(AND(B65="triple jump", OR(AND(E65='club records'!$F$11, F65&gt;='club records'!$G$11), AND(E65='club records'!$F$12, F65&gt;='club records'!$G$12), AND(E65='club records'!$F$13, F65&gt;='club records'!$G$13), AND(E65='club records'!$F$14, F65&gt;='club records'!$G$14), AND(E65='club records'!$F$15, F65&gt;='club records'!$G$15))), "CR", " ")</f>
        <v xml:space="preserve"> </v>
      </c>
      <c r="Y65" s="6" t="str">
        <f>IF(AND(B65="pole vault", OR(AND(E65='club records'!$F$16, F65&gt;='club records'!$G$16), AND(E65='club records'!$F$17, F65&gt;='club records'!$G$17), AND(E65='club records'!$F$18, F65&gt;='club records'!$G$18), AND(E65='club records'!$F$19, F65&gt;='club records'!$G$19), AND(E65='club records'!$F$20, F65&gt;='club records'!$G$20))), "CR", " ")</f>
        <v xml:space="preserve"> </v>
      </c>
      <c r="Z65" s="6" t="str">
        <f>IF(AND(B65="shot 3", E65='club records'!$F$36, F65&gt;='club records'!$G$36), "CR", " ")</f>
        <v xml:space="preserve"> </v>
      </c>
      <c r="AA65" s="6" t="str">
        <f>IF(AND(B65="shot 4", E65='club records'!$F$37, F65&gt;='club records'!$G$37), "CR", " ")</f>
        <v xml:space="preserve"> </v>
      </c>
      <c r="AB65" s="6" t="str">
        <f>IF(AND(B65="shot 5", E65='club records'!$F$38, F65&gt;='club records'!$G$38), "CR", " ")</f>
        <v xml:space="preserve"> </v>
      </c>
      <c r="AC65" s="6" t="str">
        <f>IF(AND(B65="shot 6", E65='club records'!$F$39, F65&gt;='club records'!$G$39), "CR", " ")</f>
        <v xml:space="preserve"> </v>
      </c>
      <c r="AD65" s="6" t="str">
        <f>IF(AND(B65="shot 7.26", E65='club records'!$F$40, F65&gt;='club records'!$G$40), "CR", " ")</f>
        <v xml:space="preserve"> </v>
      </c>
      <c r="AE65" s="6" t="str">
        <f>IF(AND(B65="60H",OR(AND(E65='club records'!$J$1,F65&lt;='club records'!$K$1),AND(E65='club records'!$J$2,F65&lt;='club records'!$K$2),AND(E65='club records'!$J$3,F65&lt;='club records'!$K$3),AND(E65='club records'!$J$4,F65&lt;='club records'!$K$4),AND(E65='club records'!$J$5,F65&lt;='club records'!$K$5))),"CR"," ")</f>
        <v xml:space="preserve"> </v>
      </c>
      <c r="AF65" s="7" t="str">
        <f>IF(AND(B65="4x200", OR(AND(E65='club records'!$N$6, F65&lt;='club records'!$O$6), AND(E65='club records'!$N$7, F65&lt;='club records'!$O$7), AND(E65='club records'!$N$8, F65&lt;='club records'!$O$8), AND(E65='club records'!$N$9, F65&lt;='club records'!$O$9), AND(E65='club records'!$N$10, F65&lt;='club records'!$O$10))), "CR", " ")</f>
        <v xml:space="preserve"> </v>
      </c>
      <c r="AG65" s="7" t="str">
        <f>IF(AND(B65="4x300", AND(E65='club records'!$N$11, F65&lt;='club records'!$O$11)), "CR", " ")</f>
        <v xml:space="preserve"> </v>
      </c>
      <c r="AH65" s="7" t="str">
        <f>IF(AND(B65="4x400", OR(AND(E65='club records'!$N$12, F65&lt;='club records'!$O$12), AND(E65='club records'!$N$13, F65&lt;='club records'!$O$13), AND(E65='club records'!$N$14, F65&lt;='club records'!$O$14), AND(E65='club records'!$N$15, F65&lt;='club records'!$O$15))), "CR", " ")</f>
        <v xml:space="preserve"> </v>
      </c>
      <c r="AI65" s="7" t="str">
        <f>IF(AND(B65="pentathlon", OR(AND(E65='club records'!$N$21, F65&gt;='club records'!$O$21), AND(E65='club records'!$N$22, F65&gt;='club records'!$O$22),AND(E65='club records'!$N$23, F65&gt;='club records'!$O$23),AND(E65='club records'!$N$24, F65&gt;='club records'!$O$24))), "CR", " ")</f>
        <v xml:space="preserve"> </v>
      </c>
      <c r="AJ65" s="7" t="str">
        <f>IF(AND(B65="heptathlon", OR(AND(E65='club records'!$N$26, F65&gt;='club records'!$O$26), AND(E65='club records'!$N$27, F65&gt;='club records'!$O$27))), "CR", " ")</f>
        <v xml:space="preserve"> </v>
      </c>
      <c r="AL65" s="8" t="s">
        <v>228</v>
      </c>
    </row>
    <row r="66" spans="1:38" ht="14.5" x14ac:dyDescent="0.35">
      <c r="A66" s="1" t="str">
        <f>E66</f>
        <v>U20</v>
      </c>
      <c r="B66" s="2">
        <v>800</v>
      </c>
      <c r="C66" s="1" t="s">
        <v>154</v>
      </c>
      <c r="D66" s="1" t="s">
        <v>155</v>
      </c>
      <c r="E66" s="9" t="s">
        <v>10</v>
      </c>
      <c r="F66" s="11" t="s">
        <v>252</v>
      </c>
      <c r="G66" s="15">
        <v>43891</v>
      </c>
      <c r="H66" s="1" t="s">
        <v>175</v>
      </c>
      <c r="I66" s="1" t="s">
        <v>226</v>
      </c>
      <c r="J66" s="7" t="str">
        <f>IF(OR(K66="CR", L66="CR", M66="CR", N66="CR", O66="CR", P66="CR", Q66="CR", R66="CR", S66="CR", T66="CR",U66="CR", V66="CR", W66="CR", X66="CR", Y66="CR", Z66="CR", AA66="CR", AB66="CR", AC66="CR", AD66="CR", AE66="CR", AF66="CR", AG66="CR", AH66="CR", AI66="CR", AJ66="CR"), "***CLUB RECORD***", "")</f>
        <v/>
      </c>
      <c r="K66" s="7" t="str">
        <f>IF(AND(B66=60, OR(AND(E66='club records'!$B$6, F66&lt;='club records'!$C$6), AND(E66='club records'!$B$7, F66&lt;='club records'!$C$7), AND(E66='club records'!$B$8, F66&lt;='club records'!$C$8), AND(E66='club records'!$B$9, F66&lt;='club records'!$C$9), AND(E66='club records'!$B$10, F66&lt;='club records'!$C$10))), "CR", " ")</f>
        <v xml:space="preserve"> </v>
      </c>
      <c r="L66" s="7" t="str">
        <f>IF(AND(B66=200, OR(AND(E66='club records'!$B$11, F66&lt;='club records'!$C$11), AND(E66='club records'!$B$12, F66&lt;='club records'!$C$12), AND(E66='club records'!$B$13, F66&lt;='club records'!$C$13), AND(E66='club records'!$B$14, F66&lt;='club records'!$C$14), AND(E66='club records'!$B$15, F66&lt;='club records'!$C$15))), "CR", " ")</f>
        <v xml:space="preserve"> </v>
      </c>
      <c r="M66" s="7" t="str">
        <f>IF(AND(B66=300, OR(AND(E66='club records'!$B$5, F66&lt;='club records'!$C$5), AND(E66='club records'!$B$16, F66&lt;='club records'!$C$16), AND(E66='club records'!$B$17, F66&lt;='club records'!$C$17))), "CR", " ")</f>
        <v xml:space="preserve"> </v>
      </c>
      <c r="N66" s="7" t="str">
        <f>IF(AND(B66=400, OR(AND(E66='club records'!$B$18, F66&lt;='club records'!$C$18), AND(E66='club records'!$B$19, F66&lt;='club records'!$C$19), AND(E66='club records'!$B$20, F66&lt;='club records'!$C$20), AND(E66='club records'!$B$21, F66&lt;='club records'!$C$21))), "CR", " ")</f>
        <v xml:space="preserve"> </v>
      </c>
      <c r="O66" s="7" t="str">
        <f>IF(AND(B66=800, OR(AND(E66='club records'!$B$22, F66&lt;='club records'!$C$22), AND(E66='club records'!$B$23, F66&lt;='club records'!$C$23), AND(E66='club records'!$B$24, F66&lt;='club records'!$C$24), AND(E66='club records'!$B$25, F66&lt;='club records'!$C$25), AND(E66='club records'!$B$26, F66&lt;='club records'!$C$26))), "CR", " ")</f>
        <v xml:space="preserve"> </v>
      </c>
      <c r="P66" s="7" t="str">
        <f>IF(AND(B66=1000, OR(AND(E66='club records'!$B$27, F66&lt;='club records'!$C$27), AND(E66='club records'!$B$28, F66&lt;='club records'!$C$28))), "CR", " ")</f>
        <v xml:space="preserve"> </v>
      </c>
      <c r="Q66" s="7" t="str">
        <f>IF(AND(B66=1500, OR(AND(E66='club records'!$B$29, F66&lt;='club records'!$C$29), AND(E66='club records'!$B$30, F66&lt;='club records'!$C$30), AND(E66='club records'!$B$31, F66&lt;='club records'!$C$31), AND(E66='club records'!$B$32, F66&lt;='club records'!$C$32), AND(E66='club records'!$B$33, F66&lt;='club records'!$C$33))), "CR", " ")</f>
        <v xml:space="preserve"> </v>
      </c>
      <c r="R66" s="7" t="str">
        <f>IF(AND(B66="1600 (Mile)",OR(AND(E66='club records'!$B$34,F66&lt;='club records'!$C$34),AND(E66='club records'!$B$35,F66&lt;='club records'!$C$35),AND(E66='club records'!$B$36,F66&lt;='club records'!$C$36),AND(E66='club records'!$B$37,F66&lt;='club records'!$C$37))),"CR"," ")</f>
        <v xml:space="preserve"> </v>
      </c>
      <c r="S66" s="7" t="str">
        <f>IF(AND(B66=3000, OR(AND(E66='club records'!$B$38, F66&lt;='club records'!$C$38), AND(E66='club records'!$B$39, F66&lt;='club records'!$C$39), AND(E66='club records'!$B$40, F66&lt;='club records'!$C$40), AND(E66='club records'!$B$41, F66&lt;='club records'!$C$41))), "CR", " ")</f>
        <v xml:space="preserve"> </v>
      </c>
      <c r="T66" s="7" t="str">
        <f>IF(AND(B66=5000, OR(AND(E66='club records'!$B$42, F66&lt;='club records'!$C$42), AND(E66='club records'!$B$43, F66&lt;='club records'!$C$43))), "CR", " ")</f>
        <v xml:space="preserve"> </v>
      </c>
      <c r="U66" s="6" t="str">
        <f>IF(AND(B66=10000, OR(AND(E66='club records'!$B$44, F66&lt;='club records'!$C$44), AND(E66='club records'!$B$45, F66&lt;='club records'!$C$45))), "CR", " ")</f>
        <v xml:space="preserve"> </v>
      </c>
      <c r="V66" s="6" t="str">
        <f>IF(AND(B66="high jump", OR(AND(E66='club records'!$F$1, F66&gt;='club records'!$G$1), AND(E66='club records'!$F$2, F66&gt;='club records'!$G$2), AND(E66='club records'!$F$3, F66&gt;='club records'!$G$3), AND(E66='club records'!$F$4, F66&gt;='club records'!$G$4), AND(E66='club records'!$F$5, F66&gt;='club records'!$G$5))), "CR", " ")</f>
        <v xml:space="preserve"> </v>
      </c>
      <c r="W66" s="6" t="str">
        <f>IF(AND(B66="long jump", OR(AND(E66='club records'!$F$6, F66&gt;='club records'!$G$6), AND(E66='club records'!$F$7, F66&gt;='club records'!$G$7), AND(E66='club records'!$F$8, F66&gt;='club records'!$G$8), AND(E66='club records'!$F$9, F66&gt;='club records'!$G$9), AND(E66='club records'!$F$10, F66&gt;='club records'!$G$10))), "CR", " ")</f>
        <v xml:space="preserve"> </v>
      </c>
      <c r="X66" s="6" t="str">
        <f>IF(AND(B66="triple jump", OR(AND(E66='club records'!$F$11, F66&gt;='club records'!$G$11), AND(E66='club records'!$F$12, F66&gt;='club records'!$G$12), AND(E66='club records'!$F$13, F66&gt;='club records'!$G$13), AND(E66='club records'!$F$14, F66&gt;='club records'!$G$14), AND(E66='club records'!$F$15, F66&gt;='club records'!$G$15))), "CR", " ")</f>
        <v xml:space="preserve"> </v>
      </c>
      <c r="Y66" s="6" t="str">
        <f>IF(AND(B66="pole vault", OR(AND(E66='club records'!$F$16, F66&gt;='club records'!$G$16), AND(E66='club records'!$F$17, F66&gt;='club records'!$G$17), AND(E66='club records'!$F$18, F66&gt;='club records'!$G$18), AND(E66='club records'!$F$19, F66&gt;='club records'!$G$19), AND(E66='club records'!$F$20, F66&gt;='club records'!$G$20))), "CR", " ")</f>
        <v xml:space="preserve"> </v>
      </c>
      <c r="Z66" s="6" t="str">
        <f>IF(AND(B66="shot 3", E66='club records'!$F$36, F66&gt;='club records'!$G$36), "CR", " ")</f>
        <v xml:space="preserve"> </v>
      </c>
      <c r="AA66" s="6" t="str">
        <f>IF(AND(B66="shot 4", E66='club records'!$F$37, F66&gt;='club records'!$G$37), "CR", " ")</f>
        <v xml:space="preserve"> </v>
      </c>
      <c r="AB66" s="6" t="str">
        <f>IF(AND(B66="shot 5", E66='club records'!$F$38, F66&gt;='club records'!$G$38), "CR", " ")</f>
        <v xml:space="preserve"> </v>
      </c>
      <c r="AC66" s="6" t="str">
        <f>IF(AND(B66="shot 6", E66='club records'!$F$39, F66&gt;='club records'!$G$39), "CR", " ")</f>
        <v xml:space="preserve"> </v>
      </c>
      <c r="AD66" s="6" t="str">
        <f>IF(AND(B66="shot 7.26", E66='club records'!$F$40, F66&gt;='club records'!$G$40), "CR", " ")</f>
        <v xml:space="preserve"> </v>
      </c>
      <c r="AE66" s="6" t="str">
        <f>IF(AND(B66="60H",OR(AND(E66='club records'!$J$1,F66&lt;='club records'!$K$1),AND(E66='club records'!$J$2,F66&lt;='club records'!$K$2),AND(E66='club records'!$J$3,F66&lt;='club records'!$K$3),AND(E66='club records'!$J$4,F66&lt;='club records'!$K$4),AND(E66='club records'!$J$5,F66&lt;='club records'!$K$5))),"CR"," ")</f>
        <v xml:space="preserve"> </v>
      </c>
      <c r="AF66" s="7" t="str">
        <f>IF(AND(B66="4x200", OR(AND(E66='club records'!$N$6, F66&lt;='club records'!$O$6), AND(E66='club records'!$N$7, F66&lt;='club records'!$O$7), AND(E66='club records'!$N$8, F66&lt;='club records'!$O$8), AND(E66='club records'!$N$9, F66&lt;='club records'!$O$9), AND(E66='club records'!$N$10, F66&lt;='club records'!$O$10))), "CR", " ")</f>
        <v xml:space="preserve"> </v>
      </c>
      <c r="AG66" s="7" t="str">
        <f>IF(AND(B66="4x300", AND(E66='club records'!$N$11, F66&lt;='club records'!$O$11)), "CR", " ")</f>
        <v xml:space="preserve"> </v>
      </c>
      <c r="AH66" s="7" t="str">
        <f>IF(AND(B66="4x400", OR(AND(E66='club records'!$N$12, F66&lt;='club records'!$O$12), AND(E66='club records'!$N$13, F66&lt;='club records'!$O$13), AND(E66='club records'!$N$14, F66&lt;='club records'!$O$14), AND(E66='club records'!$N$15, F66&lt;='club records'!$O$15))), "CR", " ")</f>
        <v xml:space="preserve"> </v>
      </c>
      <c r="AI66" s="7" t="str">
        <f>IF(AND(B66="pentathlon", OR(AND(E66='club records'!$N$21, F66&gt;='club records'!$O$21), AND(E66='club records'!$N$22, F66&gt;='club records'!$O$22),AND(E66='club records'!$N$23, F66&gt;='club records'!$O$23),AND(E66='club records'!$N$24, F66&gt;='club records'!$O$24))), "CR", " ")</f>
        <v xml:space="preserve"> </v>
      </c>
      <c r="AJ66" s="7" t="str">
        <f>IF(AND(B66="heptathlon", OR(AND(E66='club records'!$N$26, F66&gt;='club records'!$O$26), AND(E66='club records'!$N$27, F66&gt;='club records'!$O$27))), "CR", " ")</f>
        <v xml:space="preserve"> </v>
      </c>
    </row>
    <row r="67" spans="1:38" ht="14.5" x14ac:dyDescent="0.35">
      <c r="A67" s="1" t="str">
        <f>E67</f>
        <v>U20</v>
      </c>
      <c r="B67" s="2">
        <v>800</v>
      </c>
      <c r="C67" s="1" t="s">
        <v>45</v>
      </c>
      <c r="D67" s="1" t="s">
        <v>91</v>
      </c>
      <c r="E67" s="9" t="s">
        <v>10</v>
      </c>
      <c r="F67" s="11" t="s">
        <v>196</v>
      </c>
      <c r="G67" s="15">
        <v>43800</v>
      </c>
      <c r="H67" s="1" t="s">
        <v>175</v>
      </c>
      <c r="I67" s="1" t="s">
        <v>187</v>
      </c>
      <c r="J67" s="7" t="str">
        <f>IF(OR(K67="CR", L67="CR", M67="CR", N67="CR", O67="CR", P67="CR", Q67="CR", R67="CR", S67="CR", T67="CR",U67="CR", V67="CR", W67="CR", X67="CR", Y67="CR", Z67="CR", AA67="CR", AB67="CR", AC67="CR", AD67="CR", AE67="CR", AF67="CR", AG67="CR", AH67="CR", AI67="CR", AJ67="CR"), "***CLUB RECORD***", "")</f>
        <v/>
      </c>
      <c r="K67" s="7" t="str">
        <f>IF(AND(B67=60, OR(AND(E67='club records'!$B$6, F67&lt;='club records'!$C$6), AND(E67='club records'!$B$7, F67&lt;='club records'!$C$7), AND(E67='club records'!$B$8, F67&lt;='club records'!$C$8), AND(E67='club records'!$B$9, F67&lt;='club records'!$C$9), AND(E67='club records'!$B$10, F67&lt;='club records'!$C$10))), "CR", " ")</f>
        <v xml:space="preserve"> </v>
      </c>
      <c r="L67" s="7" t="str">
        <f>IF(AND(B67=200, OR(AND(E67='club records'!$B$11, F67&lt;='club records'!$C$11), AND(E67='club records'!$B$12, F67&lt;='club records'!$C$12), AND(E67='club records'!$B$13, F67&lt;='club records'!$C$13), AND(E67='club records'!$B$14, F67&lt;='club records'!$C$14), AND(E67='club records'!$B$15, F67&lt;='club records'!$C$15))), "CR", " ")</f>
        <v xml:space="preserve"> </v>
      </c>
      <c r="M67" s="7" t="str">
        <f>IF(AND(B67=300, OR(AND(E67='club records'!$B$5, F67&lt;='club records'!$C$5), AND(E67='club records'!$B$16, F67&lt;='club records'!$C$16), AND(E67='club records'!$B$17, F67&lt;='club records'!$C$17))), "CR", " ")</f>
        <v xml:space="preserve"> </v>
      </c>
      <c r="N67" s="7" t="str">
        <f>IF(AND(B67=400, OR(AND(E67='club records'!$B$18, F67&lt;='club records'!$C$18), AND(E67='club records'!$B$19, F67&lt;='club records'!$C$19), AND(E67='club records'!$B$20, F67&lt;='club records'!$C$20), AND(E67='club records'!$B$21, F67&lt;='club records'!$C$21))), "CR", " ")</f>
        <v xml:space="preserve"> </v>
      </c>
      <c r="O67" s="7" t="str">
        <f>IF(AND(B67=800, OR(AND(E67='club records'!$B$22, F67&lt;='club records'!$C$22), AND(E67='club records'!$B$23, F67&lt;='club records'!$C$23), AND(E67='club records'!$B$24, F67&lt;='club records'!$C$24), AND(E67='club records'!$B$25, F67&lt;='club records'!$C$25), AND(E67='club records'!$B$26, F67&lt;='club records'!$C$26))), "CR", " ")</f>
        <v xml:space="preserve"> </v>
      </c>
      <c r="P67" s="7" t="str">
        <f>IF(AND(B67=1000, OR(AND(E67='club records'!$B$27, F67&lt;='club records'!$C$27), AND(E67='club records'!$B$28, F67&lt;='club records'!$C$28))), "CR", " ")</f>
        <v xml:space="preserve"> </v>
      </c>
      <c r="Q67" s="7" t="str">
        <f>IF(AND(B67=1500, OR(AND(E67='club records'!$B$29, F67&lt;='club records'!$C$29), AND(E67='club records'!$B$30, F67&lt;='club records'!$C$30), AND(E67='club records'!$B$31, F67&lt;='club records'!$C$31), AND(E67='club records'!$B$32, F67&lt;='club records'!$C$32), AND(E67='club records'!$B$33, F67&lt;='club records'!$C$33))), "CR", " ")</f>
        <v xml:space="preserve"> </v>
      </c>
      <c r="R67" s="7" t="str">
        <f>IF(AND(B67="1600 (Mile)",OR(AND(E67='club records'!$B$34,F67&lt;='club records'!$C$34),AND(E67='club records'!$B$35,F67&lt;='club records'!$C$35),AND(E67='club records'!$B$36,F67&lt;='club records'!$C$36),AND(E67='club records'!$B$37,F67&lt;='club records'!$C$37))),"CR"," ")</f>
        <v xml:space="preserve"> </v>
      </c>
      <c r="S67" s="7" t="str">
        <f>IF(AND(B67=3000, OR(AND(E67='club records'!$B$38, F67&lt;='club records'!$C$38), AND(E67='club records'!$B$39, F67&lt;='club records'!$C$39), AND(E67='club records'!$B$40, F67&lt;='club records'!$C$40), AND(E67='club records'!$B$41, F67&lt;='club records'!$C$41))), "CR", " ")</f>
        <v xml:space="preserve"> </v>
      </c>
      <c r="T67" s="7" t="str">
        <f>IF(AND(B67=5000, OR(AND(E67='club records'!$B$42, F67&lt;='club records'!$C$42), AND(E67='club records'!$B$43, F67&lt;='club records'!$C$43))), "CR", " ")</f>
        <v xml:space="preserve"> </v>
      </c>
      <c r="U67" s="6" t="str">
        <f>IF(AND(B67=10000, OR(AND(E67='club records'!$B$44, F67&lt;='club records'!$C$44), AND(E67='club records'!$B$45, F67&lt;='club records'!$C$45))), "CR", " ")</f>
        <v xml:space="preserve"> </v>
      </c>
      <c r="V67" s="6" t="str">
        <f>IF(AND(B67="high jump", OR(AND(E67='club records'!$F$1, F67&gt;='club records'!$G$1), AND(E67='club records'!$F$2, F67&gt;='club records'!$G$2), AND(E67='club records'!$F$3, F67&gt;='club records'!$G$3), AND(E67='club records'!$F$4, F67&gt;='club records'!$G$4), AND(E67='club records'!$F$5, F67&gt;='club records'!$G$5))), "CR", " ")</f>
        <v xml:space="preserve"> </v>
      </c>
      <c r="W67" s="6" t="str">
        <f>IF(AND(B67="long jump", OR(AND(E67='club records'!$F$6, F67&gt;='club records'!$G$6), AND(E67='club records'!$F$7, F67&gt;='club records'!$G$7), AND(E67='club records'!$F$8, F67&gt;='club records'!$G$8), AND(E67='club records'!$F$9, F67&gt;='club records'!$G$9), AND(E67='club records'!$F$10, F67&gt;='club records'!$G$10))), "CR", " ")</f>
        <v xml:space="preserve"> </v>
      </c>
      <c r="X67" s="6" t="str">
        <f>IF(AND(B67="triple jump", OR(AND(E67='club records'!$F$11, F67&gt;='club records'!$G$11), AND(E67='club records'!$F$12, F67&gt;='club records'!$G$12), AND(E67='club records'!$F$13, F67&gt;='club records'!$G$13), AND(E67='club records'!$F$14, F67&gt;='club records'!$G$14), AND(E67='club records'!$F$15, F67&gt;='club records'!$G$15))), "CR", " ")</f>
        <v xml:space="preserve"> </v>
      </c>
      <c r="Y67" s="6" t="str">
        <f>IF(AND(B67="pole vault", OR(AND(E67='club records'!$F$16, F67&gt;='club records'!$G$16), AND(E67='club records'!$F$17, F67&gt;='club records'!$G$17), AND(E67='club records'!$F$18, F67&gt;='club records'!$G$18), AND(E67='club records'!$F$19, F67&gt;='club records'!$G$19), AND(E67='club records'!$F$20, F67&gt;='club records'!$G$20))), "CR", " ")</f>
        <v xml:space="preserve"> </v>
      </c>
      <c r="Z67" s="6" t="str">
        <f>IF(AND(B67="shot 3", E67='club records'!$F$36, F67&gt;='club records'!$G$36), "CR", " ")</f>
        <v xml:space="preserve"> </v>
      </c>
      <c r="AA67" s="6" t="str">
        <f>IF(AND(B67="shot 4", E67='club records'!$F$37, F67&gt;='club records'!$G$37), "CR", " ")</f>
        <v xml:space="preserve"> </v>
      </c>
      <c r="AB67" s="6" t="str">
        <f>IF(AND(B67="shot 5", E67='club records'!$F$38, F67&gt;='club records'!$G$38), "CR", " ")</f>
        <v xml:space="preserve"> </v>
      </c>
      <c r="AC67" s="6" t="str">
        <f>IF(AND(B67="shot 6", E67='club records'!$F$39, F67&gt;='club records'!$G$39), "CR", " ")</f>
        <v xml:space="preserve"> </v>
      </c>
      <c r="AD67" s="6" t="str">
        <f>IF(AND(B67="shot 7.26", E67='club records'!$F$40, F67&gt;='club records'!$G$40), "CR", " ")</f>
        <v xml:space="preserve"> </v>
      </c>
      <c r="AE67" s="6" t="str">
        <f>IF(AND(B67="60H",OR(AND(E67='club records'!$J$1,F67&lt;='club records'!$K$1),AND(E67='club records'!$J$2,F67&lt;='club records'!$K$2),AND(E67='club records'!$J$3,F67&lt;='club records'!$K$3),AND(E67='club records'!$J$4,F67&lt;='club records'!$K$4),AND(E67='club records'!$J$5,F67&lt;='club records'!$K$5))),"CR"," ")</f>
        <v xml:space="preserve"> </v>
      </c>
      <c r="AF67" s="7" t="str">
        <f>IF(AND(B67="4x200", OR(AND(E67='club records'!$N$6, F67&lt;='club records'!$O$6), AND(E67='club records'!$N$7, F67&lt;='club records'!$O$7), AND(E67='club records'!$N$8, F67&lt;='club records'!$O$8), AND(E67='club records'!$N$9, F67&lt;='club records'!$O$9), AND(E67='club records'!$N$10, F67&lt;='club records'!$O$10))), "CR", " ")</f>
        <v xml:space="preserve"> </v>
      </c>
      <c r="AG67" s="7" t="str">
        <f>IF(AND(B67="4x300", AND(E67='club records'!$N$11, F67&lt;='club records'!$O$11)), "CR", " ")</f>
        <v xml:space="preserve"> </v>
      </c>
      <c r="AH67" s="7" t="str">
        <f>IF(AND(B67="4x400", OR(AND(E67='club records'!$N$12, F67&lt;='club records'!$O$12), AND(E67='club records'!$N$13, F67&lt;='club records'!$O$13), AND(E67='club records'!$N$14, F67&lt;='club records'!$O$14), AND(E67='club records'!$N$15, F67&lt;='club records'!$O$15))), "CR", " ")</f>
        <v xml:space="preserve"> </v>
      </c>
      <c r="AI67" s="7" t="str">
        <f>IF(AND(B67="pentathlon", OR(AND(E67='club records'!$N$21, F67&gt;='club records'!$O$21), AND(E67='club records'!$N$22, F67&gt;='club records'!$O$22),AND(E67='club records'!$N$23, F67&gt;='club records'!$O$23),AND(E67='club records'!$N$24, F67&gt;='club records'!$O$24))), "CR", " ")</f>
        <v xml:space="preserve"> </v>
      </c>
      <c r="AJ67" s="7" t="str">
        <f>IF(AND(B67="heptathlon", OR(AND(E67='club records'!$N$26, F67&gt;='club records'!$O$26), AND(E67='club records'!$N$27, F67&gt;='club records'!$O$27))), "CR", " ")</f>
        <v xml:space="preserve"> </v>
      </c>
    </row>
    <row r="68" spans="1:38" ht="14.5" x14ac:dyDescent="0.35">
      <c r="A68" s="1" t="s">
        <v>12</v>
      </c>
      <c r="B68" s="2">
        <v>800</v>
      </c>
      <c r="C68" s="1" t="s">
        <v>101</v>
      </c>
      <c r="D68" s="1" t="s">
        <v>164</v>
      </c>
      <c r="E68" s="9" t="s">
        <v>12</v>
      </c>
      <c r="F68" s="11" t="s">
        <v>224</v>
      </c>
      <c r="G68" s="14">
        <v>43842</v>
      </c>
      <c r="H68" s="1" t="s">
        <v>175</v>
      </c>
      <c r="I68" s="1" t="s">
        <v>217</v>
      </c>
      <c r="J68" s="7" t="str">
        <f>IF(OR(K68="CR", L68="CR", M68="CR", N68="CR", O68="CR", P68="CR", Q68="CR", R68="CR", S68="CR", T68="CR",U68="CR", V68="CR", W68="CR", X68="CR", Y68="CR", Z68="CR", AA68="CR", AB68="CR", AC68="CR", AD68="CR", AE68="CR", AF68="CR", AG68="CR", AH68="CR", AI68="CR", AJ68="CR"), "***CLUB RECORD***", "")</f>
        <v/>
      </c>
      <c r="K68" s="7" t="str">
        <f>IF(AND(B68=60, OR(AND(E68='club records'!$B$6, F68&lt;='club records'!$C$6), AND(E68='club records'!$B$7, F68&lt;='club records'!$C$7), AND(E68='club records'!$B$8, F68&lt;='club records'!$C$8), AND(E68='club records'!$B$9, F68&lt;='club records'!$C$9), AND(E68='club records'!$B$10, F68&lt;='club records'!$C$10))), "CR", " ")</f>
        <v xml:space="preserve"> </v>
      </c>
      <c r="L68" s="7" t="str">
        <f>IF(AND(B68=200, OR(AND(E68='club records'!$B$11, F68&lt;='club records'!$C$11), AND(E68='club records'!$B$12, F68&lt;='club records'!$C$12), AND(E68='club records'!$B$13, F68&lt;='club records'!$C$13), AND(E68='club records'!$B$14, F68&lt;='club records'!$C$14), AND(E68='club records'!$B$15, F68&lt;='club records'!$C$15))), "CR", " ")</f>
        <v xml:space="preserve"> </v>
      </c>
      <c r="M68" s="7" t="str">
        <f>IF(AND(B68=300, OR(AND(E68='club records'!$B$5, F68&lt;='club records'!$C$5), AND(E68='club records'!$B$16, F68&lt;='club records'!$C$16), AND(E68='club records'!$B$17, F68&lt;='club records'!$C$17))), "CR", " ")</f>
        <v xml:space="preserve"> </v>
      </c>
      <c r="N68" s="7" t="str">
        <f>IF(AND(B68=400, OR(AND(E68='club records'!$B$18, F68&lt;='club records'!$C$18), AND(E68='club records'!$B$19, F68&lt;='club records'!$C$19), AND(E68='club records'!$B$20, F68&lt;='club records'!$C$20), AND(E68='club records'!$B$21, F68&lt;='club records'!$C$21))), "CR", " ")</f>
        <v xml:space="preserve"> </v>
      </c>
      <c r="O68" s="7" t="str">
        <f>IF(AND(B68=800, OR(AND(E68='club records'!$B$22, F68&lt;='club records'!$C$22), AND(E68='club records'!$B$23, F68&lt;='club records'!$C$23), AND(E68='club records'!$B$24, F68&lt;='club records'!$C$24), AND(E68='club records'!$B$25, F68&lt;='club records'!$C$25), AND(E68='club records'!$B$26, F68&lt;='club records'!$C$26))), "CR", " ")</f>
        <v xml:space="preserve"> </v>
      </c>
      <c r="P68" s="7" t="str">
        <f>IF(AND(B68=1000, OR(AND(E68='club records'!$B$27, F68&lt;='club records'!$C$27), AND(E68='club records'!$B$28, F68&lt;='club records'!$C$28))), "CR", " ")</f>
        <v xml:space="preserve"> </v>
      </c>
      <c r="Q68" s="7" t="str">
        <f>IF(AND(B68=1500, OR(AND(E68='club records'!$B$29, F68&lt;='club records'!$C$29), AND(E68='club records'!$B$30, F68&lt;='club records'!$C$30), AND(E68='club records'!$B$31, F68&lt;='club records'!$C$31), AND(E68='club records'!$B$32, F68&lt;='club records'!$C$32), AND(E68='club records'!$B$33, F68&lt;='club records'!$C$33))), "CR", " ")</f>
        <v xml:space="preserve"> </v>
      </c>
      <c r="R68" s="7" t="str">
        <f>IF(AND(B68="1600 (Mile)",OR(AND(E68='club records'!$B$34,F68&lt;='club records'!$C$34),AND(E68='club records'!$B$35,F68&lt;='club records'!$C$35),AND(E68='club records'!$B$36,F68&lt;='club records'!$C$36),AND(E68='club records'!$B$37,F68&lt;='club records'!$C$37))),"CR"," ")</f>
        <v xml:space="preserve"> </v>
      </c>
      <c r="S68" s="7" t="str">
        <f>IF(AND(B68=3000, OR(AND(E68='club records'!$B$38, F68&lt;='club records'!$C$38), AND(E68='club records'!$B$39, F68&lt;='club records'!$C$39), AND(E68='club records'!$B$40, F68&lt;='club records'!$C$40), AND(E68='club records'!$B$41, F68&lt;='club records'!$C$41))), "CR", " ")</f>
        <v xml:space="preserve"> </v>
      </c>
      <c r="T68" s="7" t="str">
        <f>IF(AND(B68=5000, OR(AND(E68='club records'!$B$42, F68&lt;='club records'!$C$42), AND(E68='club records'!$B$43, F68&lt;='club records'!$C$43))), "CR", " ")</f>
        <v xml:space="preserve"> </v>
      </c>
      <c r="U68" s="6" t="str">
        <f>IF(AND(B68=10000, OR(AND(E68='club records'!$B$44, F68&lt;='club records'!$C$44), AND(E68='club records'!$B$45, F68&lt;='club records'!$C$45))), "CR", " ")</f>
        <v xml:space="preserve"> </v>
      </c>
      <c r="V68" s="6" t="str">
        <f>IF(AND(B68="high jump", OR(AND(E68='club records'!$F$1, F68&gt;='club records'!$G$1), AND(E68='club records'!$F$2, F68&gt;='club records'!$G$2), AND(E68='club records'!$F$3, F68&gt;='club records'!$G$3), AND(E68='club records'!$F$4, F68&gt;='club records'!$G$4), AND(E68='club records'!$F$5, F68&gt;='club records'!$G$5))), "CR", " ")</f>
        <v xml:space="preserve"> </v>
      </c>
      <c r="W68" s="6" t="str">
        <f>IF(AND(B68="long jump", OR(AND(E68='club records'!$F$6, F68&gt;='club records'!$G$6), AND(E68='club records'!$F$7, F68&gt;='club records'!$G$7), AND(E68='club records'!$F$8, F68&gt;='club records'!$G$8), AND(E68='club records'!$F$9, F68&gt;='club records'!$G$9), AND(E68='club records'!$F$10, F68&gt;='club records'!$G$10))), "CR", " ")</f>
        <v xml:space="preserve"> </v>
      </c>
      <c r="X68" s="6" t="str">
        <f>IF(AND(B68="triple jump", OR(AND(E68='club records'!$F$11, F68&gt;='club records'!$G$11), AND(E68='club records'!$F$12, F68&gt;='club records'!$G$12), AND(E68='club records'!$F$13, F68&gt;='club records'!$G$13), AND(E68='club records'!$F$14, F68&gt;='club records'!$G$14), AND(E68='club records'!$F$15, F68&gt;='club records'!$G$15))), "CR", " ")</f>
        <v xml:space="preserve"> </v>
      </c>
      <c r="Y68" s="6" t="str">
        <f>IF(AND(B68="pole vault", OR(AND(E68='club records'!$F$16, F68&gt;='club records'!$G$16), AND(E68='club records'!$F$17, F68&gt;='club records'!$G$17), AND(E68='club records'!$F$18, F68&gt;='club records'!$G$18), AND(E68='club records'!$F$19, F68&gt;='club records'!$G$19), AND(E68='club records'!$F$20, F68&gt;='club records'!$G$20))), "CR", " ")</f>
        <v xml:space="preserve"> </v>
      </c>
      <c r="Z68" s="6" t="str">
        <f>IF(AND(B68="shot 3", E68='club records'!$F$36, F68&gt;='club records'!$G$36), "CR", " ")</f>
        <v xml:space="preserve"> </v>
      </c>
      <c r="AA68" s="6" t="str">
        <f>IF(AND(B68="shot 4", E68='club records'!$F$37, F68&gt;='club records'!$G$37), "CR", " ")</f>
        <v xml:space="preserve"> </v>
      </c>
      <c r="AB68" s="6" t="str">
        <f>IF(AND(B68="shot 5", E68='club records'!$F$38, F68&gt;='club records'!$G$38), "CR", " ")</f>
        <v xml:space="preserve"> </v>
      </c>
      <c r="AC68" s="6" t="str">
        <f>IF(AND(B68="shot 6", E68='club records'!$F$39, F68&gt;='club records'!$G$39), "CR", " ")</f>
        <v xml:space="preserve"> </v>
      </c>
      <c r="AD68" s="6" t="str">
        <f>IF(AND(B68="shot 7.26", E68='club records'!$F$40, F68&gt;='club records'!$G$40), "CR", " ")</f>
        <v xml:space="preserve"> </v>
      </c>
      <c r="AE68" s="6" t="str">
        <f>IF(AND(B68="60H",OR(AND(E68='club records'!$J$1,F68&lt;='club records'!$K$1),AND(E68='club records'!$J$2,F68&lt;='club records'!$K$2),AND(E68='club records'!$J$3,F68&lt;='club records'!$K$3),AND(E68='club records'!$J$4,F68&lt;='club records'!$K$4),AND(E68='club records'!$J$5,F68&lt;='club records'!$K$5))),"CR"," ")</f>
        <v xml:space="preserve"> </v>
      </c>
      <c r="AF68" s="7" t="str">
        <f>IF(AND(B68="4x200", OR(AND(E68='club records'!$N$6, F68&lt;='club records'!$O$6), AND(E68='club records'!$N$7, F68&lt;='club records'!$O$7), AND(E68='club records'!$N$8, F68&lt;='club records'!$O$8), AND(E68='club records'!$N$9, F68&lt;='club records'!$O$9), AND(E68='club records'!$N$10, F68&lt;='club records'!$O$10))), "CR", " ")</f>
        <v xml:space="preserve"> </v>
      </c>
      <c r="AG68" s="7" t="str">
        <f>IF(AND(B68="4x300", AND(E68='club records'!$N$11, F68&lt;='club records'!$O$11)), "CR", " ")</f>
        <v xml:space="preserve"> </v>
      </c>
      <c r="AH68" s="7" t="str">
        <f>IF(AND(B68="4x400", OR(AND(E68='club records'!$N$12, F68&lt;='club records'!$O$12), AND(E68='club records'!$N$13, F68&lt;='club records'!$O$13), AND(E68='club records'!$N$14, F68&lt;='club records'!$O$14), AND(E68='club records'!$N$15, F68&lt;='club records'!$O$15))), "CR", " ")</f>
        <v xml:space="preserve"> </v>
      </c>
      <c r="AI68" s="7" t="str">
        <f>IF(AND(B68="pentathlon", OR(AND(E68='club records'!$N$21, F68&gt;='club records'!$O$21), AND(E68='club records'!$N$22, F68&gt;='club records'!$O$22),AND(E68='club records'!$N$23, F68&gt;='club records'!$O$23),AND(E68='club records'!$N$24, F68&gt;='club records'!$O$24))), "CR", " ")</f>
        <v xml:space="preserve"> </v>
      </c>
      <c r="AJ68" s="7" t="str">
        <f>IF(AND(B68="heptathlon", OR(AND(E68='club records'!$N$26, F68&gt;='club records'!$O$26), AND(E68='club records'!$N$27, F68&gt;='club records'!$O$27))), "CR", " ")</f>
        <v xml:space="preserve"> </v>
      </c>
    </row>
    <row r="69" spans="1:38" ht="14.5" x14ac:dyDescent="0.35">
      <c r="A69" s="1" t="str">
        <f>E69</f>
        <v>U17</v>
      </c>
      <c r="B69" s="2">
        <v>800</v>
      </c>
      <c r="C69" s="1" t="s">
        <v>210</v>
      </c>
      <c r="D69" s="1" t="s">
        <v>92</v>
      </c>
      <c r="E69" s="9" t="s">
        <v>12</v>
      </c>
      <c r="F69" s="11" t="s">
        <v>211</v>
      </c>
      <c r="G69" s="15">
        <v>43848</v>
      </c>
      <c r="H69" s="1" t="s">
        <v>175</v>
      </c>
      <c r="I69" s="1" t="s">
        <v>209</v>
      </c>
      <c r="J69" s="7" t="str">
        <f>IF(OR(K69="CR", L69="CR", M69="CR", N69="CR", O69="CR", P69="CR", Q69="CR", R69="CR", S69="CR", T69="CR",U69="CR", V69="CR", W69="CR", X69="CR", Y69="CR", Z69="CR", AA69="CR", AB69="CR", AC69="CR", AD69="CR", AE69="CR", AF69="CR", AG69="CR", AH69="CR", AI69="CR", AJ69="CR"), "***CLUB RECORD***", "")</f>
        <v/>
      </c>
      <c r="K69" s="7" t="str">
        <f>IF(AND(B69=60, OR(AND(E69='club records'!$B$6, F69&lt;='club records'!$C$6), AND(E69='club records'!$B$7, F69&lt;='club records'!$C$7), AND(E69='club records'!$B$8, F69&lt;='club records'!$C$8), AND(E69='club records'!$B$9, F69&lt;='club records'!$C$9), AND(E69='club records'!$B$10, F69&lt;='club records'!$C$10))), "CR", " ")</f>
        <v xml:space="preserve"> </v>
      </c>
      <c r="L69" s="7" t="str">
        <f>IF(AND(B69=200, OR(AND(E69='club records'!$B$11, F69&lt;='club records'!$C$11), AND(E69='club records'!$B$12, F69&lt;='club records'!$C$12), AND(E69='club records'!$B$13, F69&lt;='club records'!$C$13), AND(E69='club records'!$B$14, F69&lt;='club records'!$C$14), AND(E69='club records'!$B$15, F69&lt;='club records'!$C$15))), "CR", " ")</f>
        <v xml:space="preserve"> </v>
      </c>
      <c r="M69" s="7" t="str">
        <f>IF(AND(B69=300, OR(AND(E69='club records'!$B$5, F69&lt;='club records'!$C$5), AND(E69='club records'!$B$16, F69&lt;='club records'!$C$16), AND(E69='club records'!$B$17, F69&lt;='club records'!$C$17))), "CR", " ")</f>
        <v xml:space="preserve"> </v>
      </c>
      <c r="N69" s="7" t="str">
        <f>IF(AND(B69=400, OR(AND(E69='club records'!$B$18, F69&lt;='club records'!$C$18), AND(E69='club records'!$B$19, F69&lt;='club records'!$C$19), AND(E69='club records'!$B$20, F69&lt;='club records'!$C$20), AND(E69='club records'!$B$21, F69&lt;='club records'!$C$21))), "CR", " ")</f>
        <v xml:space="preserve"> </v>
      </c>
      <c r="O69" s="7" t="str">
        <f>IF(AND(B69=800, OR(AND(E69='club records'!$B$22, F69&lt;='club records'!$C$22), AND(E69='club records'!$B$23, F69&lt;='club records'!$C$23), AND(E69='club records'!$B$24, F69&lt;='club records'!$C$24), AND(E69='club records'!$B$25, F69&lt;='club records'!$C$25), AND(E69='club records'!$B$26, F69&lt;='club records'!$C$26))), "CR", " ")</f>
        <v xml:space="preserve"> </v>
      </c>
      <c r="P69" s="7" t="str">
        <f>IF(AND(B69=1000, OR(AND(E69='club records'!$B$27, F69&lt;='club records'!$C$27), AND(E69='club records'!$B$28, F69&lt;='club records'!$C$28))), "CR", " ")</f>
        <v xml:space="preserve"> </v>
      </c>
      <c r="Q69" s="7" t="str">
        <f>IF(AND(B69=1500, OR(AND(E69='club records'!$B$29, F69&lt;='club records'!$C$29), AND(E69='club records'!$B$30, F69&lt;='club records'!$C$30), AND(E69='club records'!$B$31, F69&lt;='club records'!$C$31), AND(E69='club records'!$B$32, F69&lt;='club records'!$C$32), AND(E69='club records'!$B$33, F69&lt;='club records'!$C$33))), "CR", " ")</f>
        <v xml:space="preserve"> </v>
      </c>
      <c r="R69" s="7" t="str">
        <f>IF(AND(B69="1600 (Mile)",OR(AND(E69='club records'!$B$34,F69&lt;='club records'!$C$34),AND(E69='club records'!$B$35,F69&lt;='club records'!$C$35),AND(E69='club records'!$B$36,F69&lt;='club records'!$C$36),AND(E69='club records'!$B$37,F69&lt;='club records'!$C$37))),"CR"," ")</f>
        <v xml:space="preserve"> </v>
      </c>
      <c r="S69" s="7" t="str">
        <f>IF(AND(B69=3000, OR(AND(E69='club records'!$B$38, F69&lt;='club records'!$C$38), AND(E69='club records'!$B$39, F69&lt;='club records'!$C$39), AND(E69='club records'!$B$40, F69&lt;='club records'!$C$40), AND(E69='club records'!$B$41, F69&lt;='club records'!$C$41))), "CR", " ")</f>
        <v xml:space="preserve"> </v>
      </c>
      <c r="T69" s="7" t="str">
        <f>IF(AND(B69=5000, OR(AND(E69='club records'!$B$42, F69&lt;='club records'!$C$42), AND(E69='club records'!$B$43, F69&lt;='club records'!$C$43))), "CR", " ")</f>
        <v xml:space="preserve"> </v>
      </c>
      <c r="U69" s="6" t="str">
        <f>IF(AND(B69=10000, OR(AND(E69='club records'!$B$44, F69&lt;='club records'!$C$44), AND(E69='club records'!$B$45, F69&lt;='club records'!$C$45))), "CR", " ")</f>
        <v xml:space="preserve"> </v>
      </c>
      <c r="V69" s="6" t="str">
        <f>IF(AND(B69="high jump", OR(AND(E69='club records'!$F$1, F69&gt;='club records'!$G$1), AND(E69='club records'!$F$2, F69&gt;='club records'!$G$2), AND(E69='club records'!$F$3, F69&gt;='club records'!$G$3), AND(E69='club records'!$F$4, F69&gt;='club records'!$G$4), AND(E69='club records'!$F$5, F69&gt;='club records'!$G$5))), "CR", " ")</f>
        <v xml:space="preserve"> </v>
      </c>
      <c r="W69" s="6" t="str">
        <f>IF(AND(B69="long jump", OR(AND(E69='club records'!$F$6, F69&gt;='club records'!$G$6), AND(E69='club records'!$F$7, F69&gt;='club records'!$G$7), AND(E69='club records'!$F$8, F69&gt;='club records'!$G$8), AND(E69='club records'!$F$9, F69&gt;='club records'!$G$9), AND(E69='club records'!$F$10, F69&gt;='club records'!$G$10))), "CR", " ")</f>
        <v xml:space="preserve"> </v>
      </c>
      <c r="X69" s="6" t="str">
        <f>IF(AND(B69="triple jump", OR(AND(E69='club records'!$F$11, F69&gt;='club records'!$G$11), AND(E69='club records'!$F$12, F69&gt;='club records'!$G$12), AND(E69='club records'!$F$13, F69&gt;='club records'!$G$13), AND(E69='club records'!$F$14, F69&gt;='club records'!$G$14), AND(E69='club records'!$F$15, F69&gt;='club records'!$G$15))), "CR", " ")</f>
        <v xml:space="preserve"> </v>
      </c>
      <c r="Y69" s="6" t="str">
        <f>IF(AND(B69="pole vault", OR(AND(E69='club records'!$F$16, F69&gt;='club records'!$G$16), AND(E69='club records'!$F$17, F69&gt;='club records'!$G$17), AND(E69='club records'!$F$18, F69&gt;='club records'!$G$18), AND(E69='club records'!$F$19, F69&gt;='club records'!$G$19), AND(E69='club records'!$F$20, F69&gt;='club records'!$G$20))), "CR", " ")</f>
        <v xml:space="preserve"> </v>
      </c>
      <c r="Z69" s="6" t="str">
        <f>IF(AND(B69="shot 3", E69='club records'!$F$36, F69&gt;='club records'!$G$36), "CR", " ")</f>
        <v xml:space="preserve"> </v>
      </c>
      <c r="AA69" s="6" t="str">
        <f>IF(AND(B69="shot 4", E69='club records'!$F$37, F69&gt;='club records'!$G$37), "CR", " ")</f>
        <v xml:space="preserve"> </v>
      </c>
      <c r="AB69" s="6" t="str">
        <f>IF(AND(B69="shot 5", E69='club records'!$F$38, F69&gt;='club records'!$G$38), "CR", " ")</f>
        <v xml:space="preserve"> </v>
      </c>
      <c r="AC69" s="6" t="str">
        <f>IF(AND(B69="shot 6", E69='club records'!$F$39, F69&gt;='club records'!$G$39), "CR", " ")</f>
        <v xml:space="preserve"> </v>
      </c>
      <c r="AD69" s="6" t="str">
        <f>IF(AND(B69="shot 7.26", E69='club records'!$F$40, F69&gt;='club records'!$G$40), "CR", " ")</f>
        <v xml:space="preserve"> </v>
      </c>
      <c r="AE69" s="6" t="str">
        <f>IF(AND(B69="60H",OR(AND(E69='club records'!$J$1,F69&lt;='club records'!$K$1),AND(E69='club records'!$J$2,F69&lt;='club records'!$K$2),AND(E69='club records'!$J$3,F69&lt;='club records'!$K$3),AND(E69='club records'!$J$4,F69&lt;='club records'!$K$4),AND(E69='club records'!$J$5,F69&lt;='club records'!$K$5))),"CR"," ")</f>
        <v xml:space="preserve"> </v>
      </c>
      <c r="AF69" s="7" t="str">
        <f>IF(AND(B69="4x200", OR(AND(E69='club records'!$N$6, F69&lt;='club records'!$O$6), AND(E69='club records'!$N$7, F69&lt;='club records'!$O$7), AND(E69='club records'!$N$8, F69&lt;='club records'!$O$8), AND(E69='club records'!$N$9, F69&lt;='club records'!$O$9), AND(E69='club records'!$N$10, F69&lt;='club records'!$O$10))), "CR", " ")</f>
        <v xml:space="preserve"> </v>
      </c>
      <c r="AG69" s="7" t="str">
        <f>IF(AND(B69="4x300", AND(E69='club records'!$N$11, F69&lt;='club records'!$O$11)), "CR", " ")</f>
        <v xml:space="preserve"> </v>
      </c>
      <c r="AH69" s="7" t="str">
        <f>IF(AND(B69="4x400", OR(AND(E69='club records'!$N$12, F69&lt;='club records'!$O$12), AND(E69='club records'!$N$13, F69&lt;='club records'!$O$13), AND(E69='club records'!$N$14, F69&lt;='club records'!$O$14), AND(E69='club records'!$N$15, F69&lt;='club records'!$O$15))), "CR", " ")</f>
        <v xml:space="preserve"> </v>
      </c>
      <c r="AI69" s="7" t="str">
        <f>IF(AND(B69="pentathlon", OR(AND(E69='club records'!$N$21, F69&gt;='club records'!$O$21), AND(E69='club records'!$N$22, F69&gt;='club records'!$O$22),AND(E69='club records'!$N$23, F69&gt;='club records'!$O$23),AND(E69='club records'!$N$24, F69&gt;='club records'!$O$24))), "CR", " ")</f>
        <v xml:space="preserve"> </v>
      </c>
      <c r="AJ69" s="7" t="str">
        <f>IF(AND(B69="heptathlon", OR(AND(E69='club records'!$N$26, F69&gt;='club records'!$O$26), AND(E69='club records'!$N$27, F69&gt;='club records'!$O$27))), "CR", " ")</f>
        <v xml:space="preserve"> </v>
      </c>
    </row>
    <row r="70" spans="1:38" ht="14.5" x14ac:dyDescent="0.35">
      <c r="A70" s="1" t="str">
        <f>E70</f>
        <v>Sen</v>
      </c>
      <c r="B70" s="2">
        <v>800</v>
      </c>
      <c r="C70" s="1" t="s">
        <v>65</v>
      </c>
      <c r="D70" s="1" t="s">
        <v>247</v>
      </c>
      <c r="E70" s="9" t="s">
        <v>8</v>
      </c>
      <c r="F70" s="11" t="s">
        <v>248</v>
      </c>
      <c r="G70" s="15">
        <v>43869</v>
      </c>
      <c r="H70" s="1" t="s">
        <v>175</v>
      </c>
      <c r="I70" s="1" t="s">
        <v>244</v>
      </c>
      <c r="J70" s="7" t="str">
        <f>IF(OR(K70="CR", L70="CR", M70="CR", N70="CR", O70="CR", P70="CR", Q70="CR", R70="CR", S70="CR", T70="CR",U70="CR", V70="CR", W70="CR", X70="CR", Y70="CR", Z70="CR", AA70="CR", AB70="CR", AC70="CR", AD70="CR", AE70="CR", AF70="CR", AG70="CR", AH70="CR", AI70="CR", AJ70="CR"), "***CLUB RECORD***", "")</f>
        <v/>
      </c>
      <c r="K70" s="7" t="str">
        <f>IF(AND(B70=60, OR(AND(E70='club records'!$B$6, F70&lt;='club records'!$C$6), AND(E70='club records'!$B$7, F70&lt;='club records'!$C$7), AND(E70='club records'!$B$8, F70&lt;='club records'!$C$8), AND(E70='club records'!$B$9, F70&lt;='club records'!$C$9), AND(E70='club records'!$B$10, F70&lt;='club records'!$C$10))), "CR", " ")</f>
        <v xml:space="preserve"> </v>
      </c>
      <c r="L70" s="7" t="str">
        <f>IF(AND(B70=200, OR(AND(E70='club records'!$B$11, F70&lt;='club records'!$C$11), AND(E70='club records'!$B$12, F70&lt;='club records'!$C$12), AND(E70='club records'!$B$13, F70&lt;='club records'!$C$13), AND(E70='club records'!$B$14, F70&lt;='club records'!$C$14), AND(E70='club records'!$B$15, F70&lt;='club records'!$C$15))), "CR", " ")</f>
        <v xml:space="preserve"> </v>
      </c>
      <c r="M70" s="7" t="str">
        <f>IF(AND(B70=300, OR(AND(E70='club records'!$B$5, F70&lt;='club records'!$C$5), AND(E70='club records'!$B$16, F70&lt;='club records'!$C$16), AND(E70='club records'!$B$17, F70&lt;='club records'!$C$17))), "CR", " ")</f>
        <v xml:space="preserve"> </v>
      </c>
      <c r="N70" s="7" t="str">
        <f>IF(AND(B70=400, OR(AND(E70='club records'!$B$18, F70&lt;='club records'!$C$18), AND(E70='club records'!$B$19, F70&lt;='club records'!$C$19), AND(E70='club records'!$B$20, F70&lt;='club records'!$C$20), AND(E70='club records'!$B$21, F70&lt;='club records'!$C$21))), "CR", " ")</f>
        <v xml:space="preserve"> </v>
      </c>
      <c r="O70" s="7" t="str">
        <f>IF(AND(B70=800, OR(AND(E70='club records'!$B$22, F70&lt;='club records'!$C$22), AND(E70='club records'!$B$23, F70&lt;='club records'!$C$23), AND(E70='club records'!$B$24, F70&lt;='club records'!$C$24), AND(E70='club records'!$B$25, F70&lt;='club records'!$C$25), AND(E70='club records'!$B$26, F70&lt;='club records'!$C$26))), "CR", " ")</f>
        <v xml:space="preserve"> </v>
      </c>
      <c r="P70" s="7" t="str">
        <f>IF(AND(B70=1000, OR(AND(E70='club records'!$B$27, F70&lt;='club records'!$C$27), AND(E70='club records'!$B$28, F70&lt;='club records'!$C$28))), "CR", " ")</f>
        <v xml:space="preserve"> </v>
      </c>
      <c r="Q70" s="7" t="str">
        <f>IF(AND(B70=1500, OR(AND(E70='club records'!$B$29, F70&lt;='club records'!$C$29), AND(E70='club records'!$B$30, F70&lt;='club records'!$C$30), AND(E70='club records'!$B$31, F70&lt;='club records'!$C$31), AND(E70='club records'!$B$32, F70&lt;='club records'!$C$32), AND(E70='club records'!$B$33, F70&lt;='club records'!$C$33))), "CR", " ")</f>
        <v xml:space="preserve"> </v>
      </c>
      <c r="R70" s="7" t="str">
        <f>IF(AND(B70="1600 (Mile)",OR(AND(E70='club records'!$B$34,F70&lt;='club records'!$C$34),AND(E70='club records'!$B$35,F70&lt;='club records'!$C$35),AND(E70='club records'!$B$36,F70&lt;='club records'!$C$36),AND(E70='club records'!$B$37,F70&lt;='club records'!$C$37))),"CR"," ")</f>
        <v xml:space="preserve"> </v>
      </c>
      <c r="S70" s="7" t="str">
        <f>IF(AND(B70=3000, OR(AND(E70='club records'!$B$38, F70&lt;='club records'!$C$38), AND(E70='club records'!$B$39, F70&lt;='club records'!$C$39), AND(E70='club records'!$B$40, F70&lt;='club records'!$C$40), AND(E70='club records'!$B$41, F70&lt;='club records'!$C$41))), "CR", " ")</f>
        <v xml:space="preserve"> </v>
      </c>
      <c r="T70" s="7" t="str">
        <f>IF(AND(B70=5000, OR(AND(E70='club records'!$B$42, F70&lt;='club records'!$C$42), AND(E70='club records'!$B$43, F70&lt;='club records'!$C$43))), "CR", " ")</f>
        <v xml:space="preserve"> </v>
      </c>
      <c r="U70" s="6" t="str">
        <f>IF(AND(B70=10000, OR(AND(E70='club records'!$B$44, F70&lt;='club records'!$C$44), AND(E70='club records'!$B$45, F70&lt;='club records'!$C$45))), "CR", " ")</f>
        <v xml:space="preserve"> </v>
      </c>
      <c r="V70" s="6" t="str">
        <f>IF(AND(B70="high jump", OR(AND(E70='club records'!$F$1, F70&gt;='club records'!$G$1), AND(E70='club records'!$F$2, F70&gt;='club records'!$G$2), AND(E70='club records'!$F$3, F70&gt;='club records'!$G$3), AND(E70='club records'!$F$4, F70&gt;='club records'!$G$4), AND(E70='club records'!$F$5, F70&gt;='club records'!$G$5))), "CR", " ")</f>
        <v xml:space="preserve"> </v>
      </c>
      <c r="W70" s="6" t="str">
        <f>IF(AND(B70="long jump", OR(AND(E70='club records'!$F$6, F70&gt;='club records'!$G$6), AND(E70='club records'!$F$7, F70&gt;='club records'!$G$7), AND(E70='club records'!$F$8, F70&gt;='club records'!$G$8), AND(E70='club records'!$F$9, F70&gt;='club records'!$G$9), AND(E70='club records'!$F$10, F70&gt;='club records'!$G$10))), "CR", " ")</f>
        <v xml:space="preserve"> </v>
      </c>
      <c r="X70" s="6" t="str">
        <f>IF(AND(B70="triple jump", OR(AND(E70='club records'!$F$11, F70&gt;='club records'!$G$11), AND(E70='club records'!$F$12, F70&gt;='club records'!$G$12), AND(E70='club records'!$F$13, F70&gt;='club records'!$G$13), AND(E70='club records'!$F$14, F70&gt;='club records'!$G$14), AND(E70='club records'!$F$15, F70&gt;='club records'!$G$15))), "CR", " ")</f>
        <v xml:space="preserve"> </v>
      </c>
      <c r="Y70" s="6" t="str">
        <f>IF(AND(B70="pole vault", OR(AND(E70='club records'!$F$16, F70&gt;='club records'!$G$16), AND(E70='club records'!$F$17, F70&gt;='club records'!$G$17), AND(E70='club records'!$F$18, F70&gt;='club records'!$G$18), AND(E70='club records'!$F$19, F70&gt;='club records'!$G$19), AND(E70='club records'!$F$20, F70&gt;='club records'!$G$20))), "CR", " ")</f>
        <v xml:space="preserve"> </v>
      </c>
      <c r="Z70" s="6" t="str">
        <f>IF(AND(B70="shot 3", E70='club records'!$F$36, F70&gt;='club records'!$G$36), "CR", " ")</f>
        <v xml:space="preserve"> </v>
      </c>
      <c r="AA70" s="6" t="str">
        <f>IF(AND(B70="shot 4", E70='club records'!$F$37, F70&gt;='club records'!$G$37), "CR", " ")</f>
        <v xml:space="preserve"> </v>
      </c>
      <c r="AB70" s="6" t="str">
        <f>IF(AND(B70="shot 5", E70='club records'!$F$38, F70&gt;='club records'!$G$38), "CR", " ")</f>
        <v xml:space="preserve"> </v>
      </c>
      <c r="AC70" s="6" t="str">
        <f>IF(AND(B70="shot 6", E70='club records'!$F$39, F70&gt;='club records'!$G$39), "CR", " ")</f>
        <v xml:space="preserve"> </v>
      </c>
      <c r="AD70" s="6" t="str">
        <f>IF(AND(B70="shot 7.26", E70='club records'!$F$40, F70&gt;='club records'!$G$40), "CR", " ")</f>
        <v xml:space="preserve"> </v>
      </c>
      <c r="AE70" s="6" t="str">
        <f>IF(AND(B70="60H",OR(AND(E70='club records'!$J$1,F70&lt;='club records'!$K$1),AND(E70='club records'!$J$2,F70&lt;='club records'!$K$2),AND(E70='club records'!$J$3,F70&lt;='club records'!$K$3),AND(E70='club records'!$J$4,F70&lt;='club records'!$K$4),AND(E70='club records'!$J$5,F70&lt;='club records'!$K$5))),"CR"," ")</f>
        <v xml:space="preserve"> </v>
      </c>
      <c r="AF70" s="7" t="str">
        <f>IF(AND(B70="4x200", OR(AND(E70='club records'!$N$6, F70&lt;='club records'!$O$6), AND(E70='club records'!$N$7, F70&lt;='club records'!$O$7), AND(E70='club records'!$N$8, F70&lt;='club records'!$O$8), AND(E70='club records'!$N$9, F70&lt;='club records'!$O$9), AND(E70='club records'!$N$10, F70&lt;='club records'!$O$10))), "CR", " ")</f>
        <v xml:space="preserve"> </v>
      </c>
      <c r="AG70" s="7" t="str">
        <f>IF(AND(B70="4x300", AND(E70='club records'!$N$11, F70&lt;='club records'!$O$11)), "CR", " ")</f>
        <v xml:space="preserve"> </v>
      </c>
      <c r="AH70" s="7" t="str">
        <f>IF(AND(B70="4x400", OR(AND(E70='club records'!$N$12, F70&lt;='club records'!$O$12), AND(E70='club records'!$N$13, F70&lt;='club records'!$O$13), AND(E70='club records'!$N$14, F70&lt;='club records'!$O$14), AND(E70='club records'!$N$15, F70&lt;='club records'!$O$15))), "CR", " ")</f>
        <v xml:space="preserve"> </v>
      </c>
      <c r="AI70" s="7" t="str">
        <f>IF(AND(B70="pentathlon", OR(AND(E70='club records'!$N$21, F70&gt;='club records'!$O$21), AND(E70='club records'!$N$22, F70&gt;='club records'!$O$22),AND(E70='club records'!$N$23, F70&gt;='club records'!$O$23),AND(E70='club records'!$N$24, F70&gt;='club records'!$O$24))), "CR", " ")</f>
        <v xml:space="preserve"> </v>
      </c>
      <c r="AJ70" s="7" t="str">
        <f>IF(AND(B70="heptathlon", OR(AND(E70='club records'!$N$26, F70&gt;='club records'!$O$26), AND(E70='club records'!$N$27, F70&gt;='club records'!$O$27))), "CR", " ")</f>
        <v xml:space="preserve"> </v>
      </c>
    </row>
    <row r="71" spans="1:38" ht="14.5" x14ac:dyDescent="0.35">
      <c r="A71" s="1" t="str">
        <f>E71</f>
        <v>U17</v>
      </c>
      <c r="B71" s="2">
        <v>800</v>
      </c>
      <c r="C71" s="1" t="s">
        <v>42</v>
      </c>
      <c r="D71" s="1" t="s">
        <v>152</v>
      </c>
      <c r="E71" s="9" t="s">
        <v>12</v>
      </c>
      <c r="F71" s="11" t="s">
        <v>223</v>
      </c>
      <c r="G71" s="14">
        <v>43842</v>
      </c>
      <c r="H71" s="1" t="s">
        <v>175</v>
      </c>
      <c r="I71" s="1" t="s">
        <v>218</v>
      </c>
      <c r="J71" s="7" t="str">
        <f>IF(OR(K71="CR", L71="CR", M71="CR", N71="CR", O71="CR", P71="CR", Q71="CR", R71="CR", S71="CR", T71="CR",U71="CR", V71="CR", W71="CR", X71="CR", Y71="CR", Z71="CR", AA71="CR", AB71="CR", AC71="CR", AD71="CR", AE71="CR", AF71="CR", AG71="CR", AH71="CR", AI71="CR", AJ71="CR"), "***CLUB RECORD***", "")</f>
        <v/>
      </c>
      <c r="K71" s="7" t="str">
        <f>IF(AND(B71=60, OR(AND(E71='club records'!$B$6, F71&lt;='club records'!$C$6), AND(E71='club records'!$B$7, F71&lt;='club records'!$C$7), AND(E71='club records'!$B$8, F71&lt;='club records'!$C$8), AND(E71='club records'!$B$9, F71&lt;='club records'!$C$9), AND(E71='club records'!$B$10, F71&lt;='club records'!$C$10))), "CR", " ")</f>
        <v xml:space="preserve"> </v>
      </c>
      <c r="L71" s="7" t="str">
        <f>IF(AND(B71=200, OR(AND(E71='club records'!$B$11, F71&lt;='club records'!$C$11), AND(E71='club records'!$B$12, F71&lt;='club records'!$C$12), AND(E71='club records'!$B$13, F71&lt;='club records'!$C$13), AND(E71='club records'!$B$14, F71&lt;='club records'!$C$14), AND(E71='club records'!$B$15, F71&lt;='club records'!$C$15))), "CR", " ")</f>
        <v xml:space="preserve"> </v>
      </c>
      <c r="M71" s="7" t="str">
        <f>IF(AND(B71=300, OR(AND(E71='club records'!$B$5, F71&lt;='club records'!$C$5), AND(E71='club records'!$B$16, F71&lt;='club records'!$C$16), AND(E71='club records'!$B$17, F71&lt;='club records'!$C$17))), "CR", " ")</f>
        <v xml:space="preserve"> </v>
      </c>
      <c r="N71" s="7" t="str">
        <f>IF(AND(B71=400, OR(AND(E71='club records'!$B$18, F71&lt;='club records'!$C$18), AND(E71='club records'!$B$19, F71&lt;='club records'!$C$19), AND(E71='club records'!$B$20, F71&lt;='club records'!$C$20), AND(E71='club records'!$B$21, F71&lt;='club records'!$C$21))), "CR", " ")</f>
        <v xml:space="preserve"> </v>
      </c>
      <c r="O71" s="7" t="str">
        <f>IF(AND(B71=800, OR(AND(E71='club records'!$B$22, F71&lt;='club records'!$C$22), AND(E71='club records'!$B$23, F71&lt;='club records'!$C$23), AND(E71='club records'!$B$24, F71&lt;='club records'!$C$24), AND(E71='club records'!$B$25, F71&lt;='club records'!$C$25), AND(E71='club records'!$B$26, F71&lt;='club records'!$C$26))), "CR", " ")</f>
        <v xml:space="preserve"> </v>
      </c>
      <c r="P71" s="7" t="str">
        <f>IF(AND(B71=1000, OR(AND(E71='club records'!$B$27, F71&lt;='club records'!$C$27), AND(E71='club records'!$B$28, F71&lt;='club records'!$C$28))), "CR", " ")</f>
        <v xml:space="preserve"> </v>
      </c>
      <c r="Q71" s="7" t="str">
        <f>IF(AND(B71=1500, OR(AND(E71='club records'!$B$29, F71&lt;='club records'!$C$29), AND(E71='club records'!$B$30, F71&lt;='club records'!$C$30), AND(E71='club records'!$B$31, F71&lt;='club records'!$C$31), AND(E71='club records'!$B$32, F71&lt;='club records'!$C$32), AND(E71='club records'!$B$33, F71&lt;='club records'!$C$33))), "CR", " ")</f>
        <v xml:space="preserve"> </v>
      </c>
      <c r="R71" s="7" t="str">
        <f>IF(AND(B71="1600 (Mile)",OR(AND(E71='club records'!$B$34,F71&lt;='club records'!$C$34),AND(E71='club records'!$B$35,F71&lt;='club records'!$C$35),AND(E71='club records'!$B$36,F71&lt;='club records'!$C$36),AND(E71='club records'!$B$37,F71&lt;='club records'!$C$37))),"CR"," ")</f>
        <v xml:space="preserve"> </v>
      </c>
      <c r="S71" s="7" t="str">
        <f>IF(AND(B71=3000, OR(AND(E71='club records'!$B$38, F71&lt;='club records'!$C$38), AND(E71='club records'!$B$39, F71&lt;='club records'!$C$39), AND(E71='club records'!$B$40, F71&lt;='club records'!$C$40), AND(E71='club records'!$B$41, F71&lt;='club records'!$C$41))), "CR", " ")</f>
        <v xml:space="preserve"> </v>
      </c>
      <c r="T71" s="7" t="str">
        <f>IF(AND(B71=5000, OR(AND(E71='club records'!$B$42, F71&lt;='club records'!$C$42), AND(E71='club records'!$B$43, F71&lt;='club records'!$C$43))), "CR", " ")</f>
        <v xml:space="preserve"> </v>
      </c>
      <c r="U71" s="6" t="str">
        <f>IF(AND(B71=10000, OR(AND(E71='club records'!$B$44, F71&lt;='club records'!$C$44), AND(E71='club records'!$B$45, F71&lt;='club records'!$C$45))), "CR", " ")</f>
        <v xml:space="preserve"> </v>
      </c>
      <c r="V71" s="6" t="str">
        <f>IF(AND(B71="high jump", OR(AND(E71='club records'!$F$1, F71&gt;='club records'!$G$1), AND(E71='club records'!$F$2, F71&gt;='club records'!$G$2), AND(E71='club records'!$F$3, F71&gt;='club records'!$G$3), AND(E71='club records'!$F$4, F71&gt;='club records'!$G$4), AND(E71='club records'!$F$5, F71&gt;='club records'!$G$5))), "CR", " ")</f>
        <v xml:space="preserve"> </v>
      </c>
      <c r="W71" s="6" t="str">
        <f>IF(AND(B71="long jump", OR(AND(E71='club records'!$F$6, F71&gt;='club records'!$G$6), AND(E71='club records'!$F$7, F71&gt;='club records'!$G$7), AND(E71='club records'!$F$8, F71&gt;='club records'!$G$8), AND(E71='club records'!$F$9, F71&gt;='club records'!$G$9), AND(E71='club records'!$F$10, F71&gt;='club records'!$G$10))), "CR", " ")</f>
        <v xml:space="preserve"> </v>
      </c>
      <c r="X71" s="6" t="str">
        <f>IF(AND(B71="triple jump", OR(AND(E71='club records'!$F$11, F71&gt;='club records'!$G$11), AND(E71='club records'!$F$12, F71&gt;='club records'!$G$12), AND(E71='club records'!$F$13, F71&gt;='club records'!$G$13), AND(E71='club records'!$F$14, F71&gt;='club records'!$G$14), AND(E71='club records'!$F$15, F71&gt;='club records'!$G$15))), "CR", " ")</f>
        <v xml:space="preserve"> </v>
      </c>
      <c r="Y71" s="6" t="str">
        <f>IF(AND(B71="pole vault", OR(AND(E71='club records'!$F$16, F71&gt;='club records'!$G$16), AND(E71='club records'!$F$17, F71&gt;='club records'!$G$17), AND(E71='club records'!$F$18, F71&gt;='club records'!$G$18), AND(E71='club records'!$F$19, F71&gt;='club records'!$G$19), AND(E71='club records'!$F$20, F71&gt;='club records'!$G$20))), "CR", " ")</f>
        <v xml:space="preserve"> </v>
      </c>
      <c r="Z71" s="6" t="str">
        <f>IF(AND(B71="shot 3", E71='club records'!$F$36, F71&gt;='club records'!$G$36), "CR", " ")</f>
        <v xml:space="preserve"> </v>
      </c>
      <c r="AA71" s="6" t="str">
        <f>IF(AND(B71="shot 4", E71='club records'!$F$37, F71&gt;='club records'!$G$37), "CR", " ")</f>
        <v xml:space="preserve"> </v>
      </c>
      <c r="AB71" s="6" t="str">
        <f>IF(AND(B71="shot 5", E71='club records'!$F$38, F71&gt;='club records'!$G$38), "CR", " ")</f>
        <v xml:space="preserve"> </v>
      </c>
      <c r="AC71" s="6" t="str">
        <f>IF(AND(B71="shot 6", E71='club records'!$F$39, F71&gt;='club records'!$G$39), "CR", " ")</f>
        <v xml:space="preserve"> </v>
      </c>
      <c r="AD71" s="6" t="str">
        <f>IF(AND(B71="shot 7.26", E71='club records'!$F$40, F71&gt;='club records'!$G$40), "CR", " ")</f>
        <v xml:space="preserve"> </v>
      </c>
      <c r="AE71" s="6" t="str">
        <f>IF(AND(B71="60H",OR(AND(E71='club records'!$J$1,F71&lt;='club records'!$K$1),AND(E71='club records'!$J$2,F71&lt;='club records'!$K$2),AND(E71='club records'!$J$3,F71&lt;='club records'!$K$3),AND(E71='club records'!$J$4,F71&lt;='club records'!$K$4),AND(E71='club records'!$J$5,F71&lt;='club records'!$K$5))),"CR"," ")</f>
        <v xml:space="preserve"> </v>
      </c>
      <c r="AF71" s="7" t="str">
        <f>IF(AND(B71="4x200", OR(AND(E71='club records'!$N$6, F71&lt;='club records'!$O$6), AND(E71='club records'!$N$7, F71&lt;='club records'!$O$7), AND(E71='club records'!$N$8, F71&lt;='club records'!$O$8), AND(E71='club records'!$N$9, F71&lt;='club records'!$O$9), AND(E71='club records'!$N$10, F71&lt;='club records'!$O$10))), "CR", " ")</f>
        <v xml:space="preserve"> </v>
      </c>
      <c r="AG71" s="7" t="str">
        <f>IF(AND(B71="4x300", AND(E71='club records'!$N$11, F71&lt;='club records'!$O$11)), "CR", " ")</f>
        <v xml:space="preserve"> </v>
      </c>
      <c r="AH71" s="7" t="str">
        <f>IF(AND(B71="4x400", OR(AND(E71='club records'!$N$12, F71&lt;='club records'!$O$12), AND(E71='club records'!$N$13, F71&lt;='club records'!$O$13), AND(E71='club records'!$N$14, F71&lt;='club records'!$O$14), AND(E71='club records'!$N$15, F71&lt;='club records'!$O$15))), "CR", " ")</f>
        <v xml:space="preserve"> </v>
      </c>
      <c r="AI71" s="7" t="str">
        <f>IF(AND(B71="pentathlon", OR(AND(E71='club records'!$N$21, F71&gt;='club records'!$O$21), AND(E71='club records'!$N$22, F71&gt;='club records'!$O$22),AND(E71='club records'!$N$23, F71&gt;='club records'!$O$23),AND(E71='club records'!$N$24, F71&gt;='club records'!$O$24))), "CR", " ")</f>
        <v xml:space="preserve"> </v>
      </c>
      <c r="AJ71" s="7" t="str">
        <f>IF(AND(B71="heptathlon", OR(AND(E71='club records'!$N$26, F71&gt;='club records'!$O$26), AND(E71='club records'!$N$27, F71&gt;='club records'!$O$27))), "CR", " ")</f>
        <v xml:space="preserve"> </v>
      </c>
    </row>
    <row r="72" spans="1:38" ht="14.5" x14ac:dyDescent="0.35">
      <c r="A72" s="1" t="s">
        <v>165</v>
      </c>
      <c r="B72" s="2">
        <v>800</v>
      </c>
      <c r="C72" s="1" t="s">
        <v>94</v>
      </c>
      <c r="D72" s="1" t="s">
        <v>156</v>
      </c>
      <c r="E72" s="9" t="s">
        <v>8</v>
      </c>
      <c r="F72" s="11" t="s">
        <v>249</v>
      </c>
      <c r="G72" s="15">
        <v>43869</v>
      </c>
      <c r="H72" s="1" t="s">
        <v>175</v>
      </c>
      <c r="I72" s="1" t="s">
        <v>244</v>
      </c>
      <c r="J72" s="7" t="str">
        <f>IF(OR(K72="CR", L72="CR", M72="CR", N72="CR", O72="CR", P72="CR", Q72="CR", R72="CR", S72="CR", T72="CR",U72="CR", V72="CR", W72="CR", X72="CR", Y72="CR", Z72="CR", AA72="CR", AB72="CR", AC72="CR", AD72="CR", AE72="CR", AF72="CR", AG72="CR", AH72="CR", AI72="CR", AJ72="CR"), "***CLUB RECORD***", "")</f>
        <v/>
      </c>
      <c r="K72" s="7" t="str">
        <f>IF(AND(B72=60, OR(AND(E72='club records'!$B$6, F72&lt;='club records'!$C$6), AND(E72='club records'!$B$7, F72&lt;='club records'!$C$7), AND(E72='club records'!$B$8, F72&lt;='club records'!$C$8), AND(E72='club records'!$B$9, F72&lt;='club records'!$C$9), AND(E72='club records'!$B$10, F72&lt;='club records'!$C$10))), "CR", " ")</f>
        <v xml:space="preserve"> </v>
      </c>
      <c r="L72" s="7" t="str">
        <f>IF(AND(B72=200, OR(AND(E72='club records'!$B$11, F72&lt;='club records'!$C$11), AND(E72='club records'!$B$12, F72&lt;='club records'!$C$12), AND(E72='club records'!$B$13, F72&lt;='club records'!$C$13), AND(E72='club records'!$B$14, F72&lt;='club records'!$C$14), AND(E72='club records'!$B$15, F72&lt;='club records'!$C$15))), "CR", " ")</f>
        <v xml:space="preserve"> </v>
      </c>
      <c r="M72" s="7" t="str">
        <f>IF(AND(B72=300, OR(AND(E72='club records'!$B$5, F72&lt;='club records'!$C$5), AND(E72='club records'!$B$16, F72&lt;='club records'!$C$16), AND(E72='club records'!$B$17, F72&lt;='club records'!$C$17))), "CR", " ")</f>
        <v xml:space="preserve"> </v>
      </c>
      <c r="N72" s="7" t="str">
        <f>IF(AND(B72=400, OR(AND(E72='club records'!$B$18, F72&lt;='club records'!$C$18), AND(E72='club records'!$B$19, F72&lt;='club records'!$C$19), AND(E72='club records'!$B$20, F72&lt;='club records'!$C$20), AND(E72='club records'!$B$21, F72&lt;='club records'!$C$21))), "CR", " ")</f>
        <v xml:space="preserve"> </v>
      </c>
      <c r="O72" s="7" t="str">
        <f>IF(AND(B72=800, OR(AND(E72='club records'!$B$22, F72&lt;='club records'!$C$22), AND(E72='club records'!$B$23, F72&lt;='club records'!$C$23), AND(E72='club records'!$B$24, F72&lt;='club records'!$C$24), AND(E72='club records'!$B$25, F72&lt;='club records'!$C$25), AND(E72='club records'!$B$26, F72&lt;='club records'!$C$26))), "CR", " ")</f>
        <v xml:space="preserve"> </v>
      </c>
      <c r="P72" s="7" t="str">
        <f>IF(AND(B72=1000, OR(AND(E72='club records'!$B$27, F72&lt;='club records'!$C$27), AND(E72='club records'!$B$28, F72&lt;='club records'!$C$28))), "CR", " ")</f>
        <v xml:space="preserve"> </v>
      </c>
      <c r="Q72" s="7" t="str">
        <f>IF(AND(B72=1500, OR(AND(E72='club records'!$B$29, F72&lt;='club records'!$C$29), AND(E72='club records'!$B$30, F72&lt;='club records'!$C$30), AND(E72='club records'!$B$31, F72&lt;='club records'!$C$31), AND(E72='club records'!$B$32, F72&lt;='club records'!$C$32), AND(E72='club records'!$B$33, F72&lt;='club records'!$C$33))), "CR", " ")</f>
        <v xml:space="preserve"> </v>
      </c>
      <c r="R72" s="7" t="str">
        <f>IF(AND(B72="1600 (Mile)",OR(AND(E72='club records'!$B$34,F72&lt;='club records'!$C$34),AND(E72='club records'!$B$35,F72&lt;='club records'!$C$35),AND(E72='club records'!$B$36,F72&lt;='club records'!$C$36),AND(E72='club records'!$B$37,F72&lt;='club records'!$C$37))),"CR"," ")</f>
        <v xml:space="preserve"> </v>
      </c>
      <c r="S72" s="7" t="str">
        <f>IF(AND(B72=3000, OR(AND(E72='club records'!$B$38, F72&lt;='club records'!$C$38), AND(E72='club records'!$B$39, F72&lt;='club records'!$C$39), AND(E72='club records'!$B$40, F72&lt;='club records'!$C$40), AND(E72='club records'!$B$41, F72&lt;='club records'!$C$41))), "CR", " ")</f>
        <v xml:space="preserve"> </v>
      </c>
      <c r="T72" s="7" t="str">
        <f>IF(AND(B72=5000, OR(AND(E72='club records'!$B$42, F72&lt;='club records'!$C$42), AND(E72='club records'!$B$43, F72&lt;='club records'!$C$43))), "CR", " ")</f>
        <v xml:space="preserve"> </v>
      </c>
      <c r="U72" s="6" t="str">
        <f>IF(AND(B72=10000, OR(AND(E72='club records'!$B$44, F72&lt;='club records'!$C$44), AND(E72='club records'!$B$45, F72&lt;='club records'!$C$45))), "CR", " ")</f>
        <v xml:space="preserve"> </v>
      </c>
      <c r="V72" s="6" t="str">
        <f>IF(AND(B72="high jump", OR(AND(E72='club records'!$F$1, F72&gt;='club records'!$G$1), AND(E72='club records'!$F$2, F72&gt;='club records'!$G$2), AND(E72='club records'!$F$3, F72&gt;='club records'!$G$3), AND(E72='club records'!$F$4, F72&gt;='club records'!$G$4), AND(E72='club records'!$F$5, F72&gt;='club records'!$G$5))), "CR", " ")</f>
        <v xml:space="preserve"> </v>
      </c>
      <c r="W72" s="6" t="str">
        <f>IF(AND(B72="long jump", OR(AND(E72='club records'!$F$6, F72&gt;='club records'!$G$6), AND(E72='club records'!$F$7, F72&gt;='club records'!$G$7), AND(E72='club records'!$F$8, F72&gt;='club records'!$G$8), AND(E72='club records'!$F$9, F72&gt;='club records'!$G$9), AND(E72='club records'!$F$10, F72&gt;='club records'!$G$10))), "CR", " ")</f>
        <v xml:space="preserve"> </v>
      </c>
      <c r="X72" s="6" t="str">
        <f>IF(AND(B72="triple jump", OR(AND(E72='club records'!$F$11, F72&gt;='club records'!$G$11), AND(E72='club records'!$F$12, F72&gt;='club records'!$G$12), AND(E72='club records'!$F$13, F72&gt;='club records'!$G$13), AND(E72='club records'!$F$14, F72&gt;='club records'!$G$14), AND(E72='club records'!$F$15, F72&gt;='club records'!$G$15))), "CR", " ")</f>
        <v xml:space="preserve"> </v>
      </c>
      <c r="Y72" s="6" t="str">
        <f>IF(AND(B72="pole vault", OR(AND(E72='club records'!$F$16, F72&gt;='club records'!$G$16), AND(E72='club records'!$F$17, F72&gt;='club records'!$G$17), AND(E72='club records'!$F$18, F72&gt;='club records'!$G$18), AND(E72='club records'!$F$19, F72&gt;='club records'!$G$19), AND(E72='club records'!$F$20, F72&gt;='club records'!$G$20))), "CR", " ")</f>
        <v xml:space="preserve"> </v>
      </c>
      <c r="Z72" s="6" t="str">
        <f>IF(AND(B72="shot 3", E72='club records'!$F$36, F72&gt;='club records'!$G$36), "CR", " ")</f>
        <v xml:space="preserve"> </v>
      </c>
      <c r="AA72" s="6" t="str">
        <f>IF(AND(B72="shot 4", E72='club records'!$F$37, F72&gt;='club records'!$G$37), "CR", " ")</f>
        <v xml:space="preserve"> </v>
      </c>
      <c r="AB72" s="6" t="str">
        <f>IF(AND(B72="shot 5", E72='club records'!$F$38, F72&gt;='club records'!$G$38), "CR", " ")</f>
        <v xml:space="preserve"> </v>
      </c>
      <c r="AC72" s="6" t="str">
        <f>IF(AND(B72="shot 6", E72='club records'!$F$39, F72&gt;='club records'!$G$39), "CR", " ")</f>
        <v xml:space="preserve"> </v>
      </c>
      <c r="AD72" s="6" t="str">
        <f>IF(AND(B72="shot 7.26", E72='club records'!$F$40, F72&gt;='club records'!$G$40), "CR", " ")</f>
        <v xml:space="preserve"> </v>
      </c>
      <c r="AE72" s="6" t="str">
        <f>IF(AND(B72="60H",OR(AND(E72='club records'!$J$1,F72&lt;='club records'!$K$1),AND(E72='club records'!$J$2,F72&lt;='club records'!$K$2),AND(E72='club records'!$J$3,F72&lt;='club records'!$K$3),AND(E72='club records'!$J$4,F72&lt;='club records'!$K$4),AND(E72='club records'!$J$5,F72&lt;='club records'!$K$5))),"CR"," ")</f>
        <v xml:space="preserve"> </v>
      </c>
      <c r="AF72" s="7" t="str">
        <f>IF(AND(B72="4x200", OR(AND(E72='club records'!$N$6, F72&lt;='club records'!$O$6), AND(E72='club records'!$N$7, F72&lt;='club records'!$O$7), AND(E72='club records'!$N$8, F72&lt;='club records'!$O$8), AND(E72='club records'!$N$9, F72&lt;='club records'!$O$9), AND(E72='club records'!$N$10, F72&lt;='club records'!$O$10))), "CR", " ")</f>
        <v xml:space="preserve"> </v>
      </c>
      <c r="AG72" s="7" t="str">
        <f>IF(AND(B72="4x300", AND(E72='club records'!$N$11, F72&lt;='club records'!$O$11)), "CR", " ")</f>
        <v xml:space="preserve"> </v>
      </c>
      <c r="AH72" s="7" t="str">
        <f>IF(AND(B72="4x400", OR(AND(E72='club records'!$N$12, F72&lt;='club records'!$O$12), AND(E72='club records'!$N$13, F72&lt;='club records'!$O$13), AND(E72='club records'!$N$14, F72&lt;='club records'!$O$14), AND(E72='club records'!$N$15, F72&lt;='club records'!$O$15))), "CR", " ")</f>
        <v xml:space="preserve"> </v>
      </c>
      <c r="AI72" s="7" t="str">
        <f>IF(AND(B72="pentathlon", OR(AND(E72='club records'!$N$21, F72&gt;='club records'!$O$21), AND(E72='club records'!$N$22, F72&gt;='club records'!$O$22),AND(E72='club records'!$N$23, F72&gt;='club records'!$O$23),AND(E72='club records'!$N$24, F72&gt;='club records'!$O$24))), "CR", " ")</f>
        <v xml:space="preserve"> </v>
      </c>
      <c r="AJ72" s="7" t="str">
        <f>IF(AND(B72="heptathlon", OR(AND(E72='club records'!$N$26, F72&gt;='club records'!$O$26), AND(E72='club records'!$N$27, F72&gt;='club records'!$O$27))), "CR", " ")</f>
        <v xml:space="preserve"> </v>
      </c>
    </row>
    <row r="73" spans="1:38" ht="14.5" x14ac:dyDescent="0.35">
      <c r="A73" s="1" t="s">
        <v>165</v>
      </c>
      <c r="B73" s="2">
        <v>800</v>
      </c>
      <c r="C73" s="1" t="s">
        <v>90</v>
      </c>
      <c r="D73" s="1" t="s">
        <v>14</v>
      </c>
      <c r="E73" s="9" t="s">
        <v>68</v>
      </c>
      <c r="F73" s="10" t="s">
        <v>212</v>
      </c>
      <c r="G73" s="15">
        <v>43848</v>
      </c>
      <c r="H73" s="1" t="s">
        <v>175</v>
      </c>
      <c r="I73" s="1" t="s">
        <v>209</v>
      </c>
      <c r="J73" s="7" t="str">
        <f>IF(OR(K73="CR", L73="CR", M73="CR", N73="CR", O73="CR", P73="CR", Q73="CR", R73="CR", S73="CR", T73="CR",U73="CR", V73="CR", W73="CR", X73="CR", Y73="CR", Z73="CR", AA73="CR", AB73="CR", AC73="CR", AD73="CR", AE73="CR", AF73="CR", AG73="CR", AH73="CR", AI73="CR", AJ73="CR"), "***CLUB RECORD***", "")</f>
        <v/>
      </c>
      <c r="K73" s="7" t="str">
        <f>IF(AND(B73=60, OR(AND(E73='club records'!$B$6, F73&lt;='club records'!$C$6), AND(E73='club records'!$B$7, F73&lt;='club records'!$C$7), AND(E73='club records'!$B$8, F73&lt;='club records'!$C$8), AND(E73='club records'!$B$9, F73&lt;='club records'!$C$9), AND(E73='club records'!$B$10, F73&lt;='club records'!$C$10))), "CR", " ")</f>
        <v xml:space="preserve"> </v>
      </c>
      <c r="L73" s="7" t="str">
        <f>IF(AND(B73=200, OR(AND(E73='club records'!$B$11, F73&lt;='club records'!$C$11), AND(E73='club records'!$B$12, F73&lt;='club records'!$C$12), AND(E73='club records'!$B$13, F73&lt;='club records'!$C$13), AND(E73='club records'!$B$14, F73&lt;='club records'!$C$14), AND(E73='club records'!$B$15, F73&lt;='club records'!$C$15))), "CR", " ")</f>
        <v xml:space="preserve"> </v>
      </c>
      <c r="M73" s="7" t="str">
        <f>IF(AND(B73=300, OR(AND(E73='club records'!$B$5, F73&lt;='club records'!$C$5), AND(E73='club records'!$B$16, F73&lt;='club records'!$C$16), AND(E73='club records'!$B$17, F73&lt;='club records'!$C$17))), "CR", " ")</f>
        <v xml:space="preserve"> </v>
      </c>
      <c r="N73" s="7" t="str">
        <f>IF(AND(B73=400, OR(AND(E73='club records'!$B$18, F73&lt;='club records'!$C$18), AND(E73='club records'!$B$19, F73&lt;='club records'!$C$19), AND(E73='club records'!$B$20, F73&lt;='club records'!$C$20), AND(E73='club records'!$B$21, F73&lt;='club records'!$C$21))), "CR", " ")</f>
        <v xml:space="preserve"> </v>
      </c>
      <c r="O73" s="7" t="str">
        <f>IF(AND(B73=800, OR(AND(E73='club records'!$B$22, F73&lt;='club records'!$C$22), AND(E73='club records'!$B$23, F73&lt;='club records'!$C$23), AND(E73='club records'!$B$24, F73&lt;='club records'!$C$24), AND(E73='club records'!$B$25, F73&lt;='club records'!$C$25), AND(E73='club records'!$B$26, F73&lt;='club records'!$C$26))), "CR", " ")</f>
        <v xml:space="preserve"> </v>
      </c>
      <c r="P73" s="7" t="str">
        <f>IF(AND(B73=1000, OR(AND(E73='club records'!$B$27, F73&lt;='club records'!$C$27), AND(E73='club records'!$B$28, F73&lt;='club records'!$C$28))), "CR", " ")</f>
        <v xml:space="preserve"> </v>
      </c>
      <c r="Q73" s="7" t="str">
        <f>IF(AND(B73=1500, OR(AND(E73='club records'!$B$29, F73&lt;='club records'!$C$29), AND(E73='club records'!$B$30, F73&lt;='club records'!$C$30), AND(E73='club records'!$B$31, F73&lt;='club records'!$C$31), AND(E73='club records'!$B$32, F73&lt;='club records'!$C$32), AND(E73='club records'!$B$33, F73&lt;='club records'!$C$33))), "CR", " ")</f>
        <v xml:space="preserve"> </v>
      </c>
      <c r="R73" s="7" t="str">
        <f>IF(AND(B73="1600 (Mile)",OR(AND(E73='club records'!$B$34,F73&lt;='club records'!$C$34),AND(E73='club records'!$B$35,F73&lt;='club records'!$C$35),AND(E73='club records'!$B$36,F73&lt;='club records'!$C$36),AND(E73='club records'!$B$37,F73&lt;='club records'!$C$37))),"CR"," ")</f>
        <v xml:space="preserve"> </v>
      </c>
      <c r="S73" s="7" t="str">
        <f>IF(AND(B73=3000, OR(AND(E73='club records'!$B$38, F73&lt;='club records'!$C$38), AND(E73='club records'!$B$39, F73&lt;='club records'!$C$39), AND(E73='club records'!$B$40, F73&lt;='club records'!$C$40), AND(E73='club records'!$B$41, F73&lt;='club records'!$C$41))), "CR", " ")</f>
        <v xml:space="preserve"> </v>
      </c>
      <c r="T73" s="7" t="str">
        <f>IF(AND(B73=5000, OR(AND(E73='club records'!$B$42, F73&lt;='club records'!$C$42), AND(E73='club records'!$B$43, F73&lt;='club records'!$C$43))), "CR", " ")</f>
        <v xml:space="preserve"> </v>
      </c>
      <c r="U73" s="6" t="str">
        <f>IF(AND(B73=10000, OR(AND(E73='club records'!$B$44, F73&lt;='club records'!$C$44), AND(E73='club records'!$B$45, F73&lt;='club records'!$C$45))), "CR", " ")</f>
        <v xml:space="preserve"> </v>
      </c>
      <c r="V73" s="6" t="str">
        <f>IF(AND(B73="high jump", OR(AND(E73='club records'!$F$1, F73&gt;='club records'!$G$1), AND(E73='club records'!$F$2, F73&gt;='club records'!$G$2), AND(E73='club records'!$F$3, F73&gt;='club records'!$G$3), AND(E73='club records'!$F$4, F73&gt;='club records'!$G$4), AND(E73='club records'!$F$5, F73&gt;='club records'!$G$5))), "CR", " ")</f>
        <v xml:space="preserve"> </v>
      </c>
      <c r="W73" s="6" t="str">
        <f>IF(AND(B73="long jump", OR(AND(E73='club records'!$F$6, F73&gt;='club records'!$G$6), AND(E73='club records'!$F$7, F73&gt;='club records'!$G$7), AND(E73='club records'!$F$8, F73&gt;='club records'!$G$8), AND(E73='club records'!$F$9, F73&gt;='club records'!$G$9), AND(E73='club records'!$F$10, F73&gt;='club records'!$G$10))), "CR", " ")</f>
        <v xml:space="preserve"> </v>
      </c>
      <c r="X73" s="6" t="str">
        <f>IF(AND(B73="triple jump", OR(AND(E73='club records'!$F$11, F73&gt;='club records'!$G$11), AND(E73='club records'!$F$12, F73&gt;='club records'!$G$12), AND(E73='club records'!$F$13, F73&gt;='club records'!$G$13), AND(E73='club records'!$F$14, F73&gt;='club records'!$G$14), AND(E73='club records'!$F$15, F73&gt;='club records'!$G$15))), "CR", " ")</f>
        <v xml:space="preserve"> </v>
      </c>
      <c r="Y73" s="6" t="str">
        <f>IF(AND(B73="pole vault", OR(AND(E73='club records'!$F$16, F73&gt;='club records'!$G$16), AND(E73='club records'!$F$17, F73&gt;='club records'!$G$17), AND(E73='club records'!$F$18, F73&gt;='club records'!$G$18), AND(E73='club records'!$F$19, F73&gt;='club records'!$G$19), AND(E73='club records'!$F$20, F73&gt;='club records'!$G$20))), "CR", " ")</f>
        <v xml:space="preserve"> </v>
      </c>
      <c r="Z73" s="6" t="str">
        <f>IF(AND(B73="shot 3", E73='club records'!$F$36, F73&gt;='club records'!$G$36), "CR", " ")</f>
        <v xml:space="preserve"> </v>
      </c>
      <c r="AA73" s="6" t="str">
        <f>IF(AND(B73="shot 4", E73='club records'!$F$37, F73&gt;='club records'!$G$37), "CR", " ")</f>
        <v xml:space="preserve"> </v>
      </c>
      <c r="AB73" s="6" t="str">
        <f>IF(AND(B73="shot 5", E73='club records'!$F$38, F73&gt;='club records'!$G$38), "CR", " ")</f>
        <v xml:space="preserve"> </v>
      </c>
      <c r="AC73" s="6" t="str">
        <f>IF(AND(B73="shot 6", E73='club records'!$F$39, F73&gt;='club records'!$G$39), "CR", " ")</f>
        <v xml:space="preserve"> </v>
      </c>
      <c r="AD73" s="6" t="str">
        <f>IF(AND(B73="shot 7.26", E73='club records'!$F$40, F73&gt;='club records'!$G$40), "CR", " ")</f>
        <v xml:space="preserve"> </v>
      </c>
      <c r="AE73" s="6" t="str">
        <f>IF(AND(B73="60H",OR(AND(E73='club records'!$J$1,F73&lt;='club records'!$K$1),AND(E73='club records'!$J$2,F73&lt;='club records'!$K$2),AND(E73='club records'!$J$3,F73&lt;='club records'!$K$3),AND(E73='club records'!$J$4,F73&lt;='club records'!$K$4),AND(E73='club records'!$J$5,F73&lt;='club records'!$K$5))),"CR"," ")</f>
        <v xml:space="preserve"> </v>
      </c>
      <c r="AF73" s="7" t="str">
        <f>IF(AND(B73="4x200", OR(AND(E73='club records'!$N$6, F73&lt;='club records'!$O$6), AND(E73='club records'!$N$7, F73&lt;='club records'!$O$7), AND(E73='club records'!$N$8, F73&lt;='club records'!$O$8), AND(E73='club records'!$N$9, F73&lt;='club records'!$O$9), AND(E73='club records'!$N$10, F73&lt;='club records'!$O$10))), "CR", " ")</f>
        <v xml:space="preserve"> </v>
      </c>
      <c r="AG73" s="7" t="str">
        <f>IF(AND(B73="4x300", AND(E73='club records'!$N$11, F73&lt;='club records'!$O$11)), "CR", " ")</f>
        <v xml:space="preserve"> </v>
      </c>
      <c r="AH73" s="7" t="str">
        <f>IF(AND(B73="4x400", OR(AND(E73='club records'!$N$12, F73&lt;='club records'!$O$12), AND(E73='club records'!$N$13, F73&lt;='club records'!$O$13), AND(E73='club records'!$N$14, F73&lt;='club records'!$O$14), AND(E73='club records'!$N$15, F73&lt;='club records'!$O$15))), "CR", " ")</f>
        <v xml:space="preserve"> </v>
      </c>
      <c r="AI73" s="7" t="str">
        <f>IF(AND(B73="pentathlon", OR(AND(E73='club records'!$N$21, F73&gt;='club records'!$O$21), AND(E73='club records'!$N$22, F73&gt;='club records'!$O$22),AND(E73='club records'!$N$23, F73&gt;='club records'!$O$23),AND(E73='club records'!$N$24, F73&gt;='club records'!$O$24))), "CR", " ")</f>
        <v xml:space="preserve"> </v>
      </c>
      <c r="AJ73" s="7" t="str">
        <f>IF(AND(B73="heptathlon", OR(AND(E73='club records'!$N$26, F73&gt;='club records'!$O$26), AND(E73='club records'!$N$27, F73&gt;='club records'!$O$27))), "CR", " ")</f>
        <v xml:space="preserve"> </v>
      </c>
    </row>
    <row r="74" spans="1:38" ht="14.5" x14ac:dyDescent="0.35">
      <c r="A74" s="1" t="str">
        <f>E74</f>
        <v>U15</v>
      </c>
      <c r="B74" s="2">
        <v>800</v>
      </c>
      <c r="C74" s="1" t="s">
        <v>82</v>
      </c>
      <c r="D74" s="1" t="s">
        <v>96</v>
      </c>
      <c r="E74" s="9" t="s">
        <v>9</v>
      </c>
      <c r="F74" s="11" t="s">
        <v>222</v>
      </c>
      <c r="G74" s="14">
        <v>43842</v>
      </c>
      <c r="H74" s="1" t="s">
        <v>175</v>
      </c>
      <c r="I74" s="1" t="s">
        <v>217</v>
      </c>
      <c r="J74" s="7" t="str">
        <f>IF(OR(K74="CR", L74="CR", M74="CR", N74="CR", O74="CR", P74="CR", Q74="CR", R74="CR", S74="CR", T74="CR",U74="CR", V74="CR", W74="CR", X74="CR", Y74="CR", Z74="CR", AA74="CR", AB74="CR", AC74="CR", AD74="CR", AE74="CR", AF74="CR", AG74="CR", AH74="CR", AI74="CR", AJ74="CR"), "***CLUB RECORD***", "")</f>
        <v/>
      </c>
      <c r="K74" s="7" t="str">
        <f>IF(AND(B74=60, OR(AND(E74='club records'!$B$6, F74&lt;='club records'!$C$6), AND(E74='club records'!$B$7, F74&lt;='club records'!$C$7), AND(E74='club records'!$B$8, F74&lt;='club records'!$C$8), AND(E74='club records'!$B$9, F74&lt;='club records'!$C$9), AND(E74='club records'!$B$10, F74&lt;='club records'!$C$10))), "CR", " ")</f>
        <v xml:space="preserve"> </v>
      </c>
      <c r="L74" s="7" t="str">
        <f>IF(AND(B74=200, OR(AND(E74='club records'!$B$11, F74&lt;='club records'!$C$11), AND(E74='club records'!$B$12, F74&lt;='club records'!$C$12), AND(E74='club records'!$B$13, F74&lt;='club records'!$C$13), AND(E74='club records'!$B$14, F74&lt;='club records'!$C$14), AND(E74='club records'!$B$15, F74&lt;='club records'!$C$15))), "CR", " ")</f>
        <v xml:space="preserve"> </v>
      </c>
      <c r="M74" s="7" t="str">
        <f>IF(AND(B74=300, OR(AND(E74='club records'!$B$5, F74&lt;='club records'!$C$5), AND(E74='club records'!$B$16, F74&lt;='club records'!$C$16), AND(E74='club records'!$B$17, F74&lt;='club records'!$C$17))), "CR", " ")</f>
        <v xml:space="preserve"> </v>
      </c>
      <c r="N74" s="7" t="str">
        <f>IF(AND(B74=400, OR(AND(E74='club records'!$B$18, F74&lt;='club records'!$C$18), AND(E74='club records'!$B$19, F74&lt;='club records'!$C$19), AND(E74='club records'!$B$20, F74&lt;='club records'!$C$20), AND(E74='club records'!$B$21, F74&lt;='club records'!$C$21))), "CR", " ")</f>
        <v xml:space="preserve"> </v>
      </c>
      <c r="O74" s="7" t="str">
        <f>IF(AND(B74=800, OR(AND(E74='club records'!$B$22, F74&lt;='club records'!$C$22), AND(E74='club records'!$B$23, F74&lt;='club records'!$C$23), AND(E74='club records'!$B$24, F74&lt;='club records'!$C$24), AND(E74='club records'!$B$25, F74&lt;='club records'!$C$25), AND(E74='club records'!$B$26, F74&lt;='club records'!$C$26))), "CR", " ")</f>
        <v xml:space="preserve"> </v>
      </c>
      <c r="P74" s="7" t="str">
        <f>IF(AND(B74=1000, OR(AND(E74='club records'!$B$27, F74&lt;='club records'!$C$27), AND(E74='club records'!$B$28, F74&lt;='club records'!$C$28))), "CR", " ")</f>
        <v xml:space="preserve"> </v>
      </c>
      <c r="Q74" s="7" t="str">
        <f>IF(AND(B74=1500, OR(AND(E74='club records'!$B$29, F74&lt;='club records'!$C$29), AND(E74='club records'!$B$30, F74&lt;='club records'!$C$30), AND(E74='club records'!$B$31, F74&lt;='club records'!$C$31), AND(E74='club records'!$B$32, F74&lt;='club records'!$C$32), AND(E74='club records'!$B$33, F74&lt;='club records'!$C$33))), "CR", " ")</f>
        <v xml:space="preserve"> </v>
      </c>
      <c r="R74" s="7" t="str">
        <f>IF(AND(B74="1600 (Mile)",OR(AND(E74='club records'!$B$34,F74&lt;='club records'!$C$34),AND(E74='club records'!$B$35,F74&lt;='club records'!$C$35),AND(E74='club records'!$B$36,F74&lt;='club records'!$C$36),AND(E74='club records'!$B$37,F74&lt;='club records'!$C$37))),"CR"," ")</f>
        <v xml:space="preserve"> </v>
      </c>
      <c r="S74" s="7" t="str">
        <f>IF(AND(B74=3000, OR(AND(E74='club records'!$B$38, F74&lt;='club records'!$C$38), AND(E74='club records'!$B$39, F74&lt;='club records'!$C$39), AND(E74='club records'!$B$40, F74&lt;='club records'!$C$40), AND(E74='club records'!$B$41, F74&lt;='club records'!$C$41))), "CR", " ")</f>
        <v xml:space="preserve"> </v>
      </c>
      <c r="T74" s="7" t="str">
        <f>IF(AND(B74=5000, OR(AND(E74='club records'!$B$42, F74&lt;='club records'!$C$42), AND(E74='club records'!$B$43, F74&lt;='club records'!$C$43))), "CR", " ")</f>
        <v xml:space="preserve"> </v>
      </c>
      <c r="U74" s="6" t="str">
        <f>IF(AND(B74=10000, OR(AND(E74='club records'!$B$44, F74&lt;='club records'!$C$44), AND(E74='club records'!$B$45, F74&lt;='club records'!$C$45))), "CR", " ")</f>
        <v xml:space="preserve"> </v>
      </c>
      <c r="V74" s="6" t="str">
        <f>IF(AND(B74="high jump", OR(AND(E74='club records'!$F$1, F74&gt;='club records'!$G$1), AND(E74='club records'!$F$2, F74&gt;='club records'!$G$2), AND(E74='club records'!$F$3, F74&gt;='club records'!$G$3), AND(E74='club records'!$F$4, F74&gt;='club records'!$G$4), AND(E74='club records'!$F$5, F74&gt;='club records'!$G$5))), "CR", " ")</f>
        <v xml:space="preserve"> </v>
      </c>
      <c r="W74" s="6" t="str">
        <f>IF(AND(B74="long jump", OR(AND(E74='club records'!$F$6, F74&gt;='club records'!$G$6), AND(E74='club records'!$F$7, F74&gt;='club records'!$G$7), AND(E74='club records'!$F$8, F74&gt;='club records'!$G$8), AND(E74='club records'!$F$9, F74&gt;='club records'!$G$9), AND(E74='club records'!$F$10, F74&gt;='club records'!$G$10))), "CR", " ")</f>
        <v xml:space="preserve"> </v>
      </c>
      <c r="X74" s="6" t="str">
        <f>IF(AND(B74="triple jump", OR(AND(E74='club records'!$F$11, F74&gt;='club records'!$G$11), AND(E74='club records'!$F$12, F74&gt;='club records'!$G$12), AND(E74='club records'!$F$13, F74&gt;='club records'!$G$13), AND(E74='club records'!$F$14, F74&gt;='club records'!$G$14), AND(E74='club records'!$F$15, F74&gt;='club records'!$G$15))), "CR", " ")</f>
        <v xml:space="preserve"> </v>
      </c>
      <c r="Y74" s="6" t="str">
        <f>IF(AND(B74="pole vault", OR(AND(E74='club records'!$F$16, F74&gt;='club records'!$G$16), AND(E74='club records'!$F$17, F74&gt;='club records'!$G$17), AND(E74='club records'!$F$18, F74&gt;='club records'!$G$18), AND(E74='club records'!$F$19, F74&gt;='club records'!$G$19), AND(E74='club records'!$F$20, F74&gt;='club records'!$G$20))), "CR", " ")</f>
        <v xml:space="preserve"> </v>
      </c>
      <c r="Z74" s="6" t="str">
        <f>IF(AND(B74="shot 3", E74='club records'!$F$36, F74&gt;='club records'!$G$36), "CR", " ")</f>
        <v xml:space="preserve"> </v>
      </c>
      <c r="AA74" s="6" t="str">
        <f>IF(AND(B74="shot 4", E74='club records'!$F$37, F74&gt;='club records'!$G$37), "CR", " ")</f>
        <v xml:space="preserve"> </v>
      </c>
      <c r="AB74" s="6" t="str">
        <f>IF(AND(B74="shot 5", E74='club records'!$F$38, F74&gt;='club records'!$G$38), "CR", " ")</f>
        <v xml:space="preserve"> </v>
      </c>
      <c r="AC74" s="6" t="str">
        <f>IF(AND(B74="shot 6", E74='club records'!$F$39, F74&gt;='club records'!$G$39), "CR", " ")</f>
        <v xml:space="preserve"> </v>
      </c>
      <c r="AD74" s="6" t="str">
        <f>IF(AND(B74="shot 7.26", E74='club records'!$F$40, F74&gt;='club records'!$G$40), "CR", " ")</f>
        <v xml:space="preserve"> </v>
      </c>
      <c r="AE74" s="6" t="str">
        <f>IF(AND(B74="60H",OR(AND(E74='club records'!$J$1,F74&lt;='club records'!$K$1),AND(E74='club records'!$J$2,F74&lt;='club records'!$K$2),AND(E74='club records'!$J$3,F74&lt;='club records'!$K$3),AND(E74='club records'!$J$4,F74&lt;='club records'!$K$4),AND(E74='club records'!$J$5,F74&lt;='club records'!$K$5))),"CR"," ")</f>
        <v xml:space="preserve"> </v>
      </c>
      <c r="AF74" s="7" t="str">
        <f>IF(AND(B74="4x200", OR(AND(E74='club records'!$N$6, F74&lt;='club records'!$O$6), AND(E74='club records'!$N$7, F74&lt;='club records'!$O$7), AND(E74='club records'!$N$8, F74&lt;='club records'!$O$8), AND(E74='club records'!$N$9, F74&lt;='club records'!$O$9), AND(E74='club records'!$N$10, F74&lt;='club records'!$O$10))), "CR", " ")</f>
        <v xml:space="preserve"> </v>
      </c>
      <c r="AG74" s="7" t="str">
        <f>IF(AND(B74="4x300", AND(E74='club records'!$N$11, F74&lt;='club records'!$O$11)), "CR", " ")</f>
        <v xml:space="preserve"> </v>
      </c>
      <c r="AH74" s="7" t="str">
        <f>IF(AND(B74="4x400", OR(AND(E74='club records'!$N$12, F74&lt;='club records'!$O$12), AND(E74='club records'!$N$13, F74&lt;='club records'!$O$13), AND(E74='club records'!$N$14, F74&lt;='club records'!$O$14), AND(E74='club records'!$N$15, F74&lt;='club records'!$O$15))), "CR", " ")</f>
        <v xml:space="preserve"> </v>
      </c>
      <c r="AI74" s="7" t="str">
        <f>IF(AND(B74="pentathlon", OR(AND(E74='club records'!$N$21, F74&gt;='club records'!$O$21), AND(E74='club records'!$N$22, F74&gt;='club records'!$O$22),AND(E74='club records'!$N$23, F74&gt;='club records'!$O$23),AND(E74='club records'!$N$24, F74&gt;='club records'!$O$24))), "CR", " ")</f>
        <v xml:space="preserve"> </v>
      </c>
      <c r="AJ74" s="7" t="str">
        <f>IF(AND(B74="heptathlon", OR(AND(E74='club records'!$N$26, F74&gt;='club records'!$O$26), AND(E74='club records'!$N$27, F74&gt;='club records'!$O$27))), "CR", " ")</f>
        <v xml:space="preserve"> </v>
      </c>
    </row>
    <row r="75" spans="1:38" ht="14.5" x14ac:dyDescent="0.35">
      <c r="A75" s="1" t="s">
        <v>12</v>
      </c>
      <c r="B75" s="2">
        <v>800</v>
      </c>
      <c r="C75" s="1" t="s">
        <v>95</v>
      </c>
      <c r="D75" s="1" t="s">
        <v>15</v>
      </c>
      <c r="E75" s="9" t="s">
        <v>12</v>
      </c>
      <c r="F75" s="11" t="s">
        <v>214</v>
      </c>
      <c r="G75" s="14">
        <v>43848</v>
      </c>
      <c r="H75" s="1" t="s">
        <v>175</v>
      </c>
      <c r="I75" s="1" t="s">
        <v>209</v>
      </c>
      <c r="J75" s="7" t="str">
        <f>IF(OR(K75="CR", L75="CR", M75="CR", N75="CR", O75="CR", P75="CR", Q75="CR", R75="CR", S75="CR", T75="CR",U75="CR", V75="CR", W75="CR", X75="CR", Y75="CR", Z75="CR", AA75="CR", AB75="CR", AC75="CR", AD75="CR", AE75="CR", AF75="CR", AG75="CR", AH75="CR", AI75="CR", AJ75="CR"), "***CLUB RECORD***", "")</f>
        <v/>
      </c>
      <c r="K75" s="7" t="str">
        <f>IF(AND(B75=60, OR(AND(E75='club records'!$B$6, F75&lt;='club records'!$C$6), AND(E75='club records'!$B$7, F75&lt;='club records'!$C$7), AND(E75='club records'!$B$8, F75&lt;='club records'!$C$8), AND(E75='club records'!$B$9, F75&lt;='club records'!$C$9), AND(E75='club records'!$B$10, F75&lt;='club records'!$C$10))), "CR", " ")</f>
        <v xml:space="preserve"> </v>
      </c>
      <c r="L75" s="7" t="str">
        <f>IF(AND(B75=200, OR(AND(E75='club records'!$B$11, F75&lt;='club records'!$C$11), AND(E75='club records'!$B$12, F75&lt;='club records'!$C$12), AND(E75='club records'!$B$13, F75&lt;='club records'!$C$13), AND(E75='club records'!$B$14, F75&lt;='club records'!$C$14), AND(E75='club records'!$B$15, F75&lt;='club records'!$C$15))), "CR", " ")</f>
        <v xml:space="preserve"> </v>
      </c>
      <c r="M75" s="7" t="str">
        <f>IF(AND(B75=300, OR(AND(E75='club records'!$B$5, F75&lt;='club records'!$C$5), AND(E75='club records'!$B$16, F75&lt;='club records'!$C$16), AND(E75='club records'!$B$17, F75&lt;='club records'!$C$17))), "CR", " ")</f>
        <v xml:space="preserve"> </v>
      </c>
      <c r="N75" s="7" t="str">
        <f>IF(AND(B75=400, OR(AND(E75='club records'!$B$18, F75&lt;='club records'!$C$18), AND(E75='club records'!$B$19, F75&lt;='club records'!$C$19), AND(E75='club records'!$B$20, F75&lt;='club records'!$C$20), AND(E75='club records'!$B$21, F75&lt;='club records'!$C$21))), "CR", " ")</f>
        <v xml:space="preserve"> </v>
      </c>
      <c r="O75" s="7" t="str">
        <f>IF(AND(B75=800, OR(AND(E75='club records'!$B$22, F75&lt;='club records'!$C$22), AND(E75='club records'!$B$23, F75&lt;='club records'!$C$23), AND(E75='club records'!$B$24, F75&lt;='club records'!$C$24), AND(E75='club records'!$B$25, F75&lt;='club records'!$C$25), AND(E75='club records'!$B$26, F75&lt;='club records'!$C$26))), "CR", " ")</f>
        <v xml:space="preserve"> </v>
      </c>
      <c r="P75" s="7" t="str">
        <f>IF(AND(B75=1000, OR(AND(E75='club records'!$B$27, F75&lt;='club records'!$C$27), AND(E75='club records'!$B$28, F75&lt;='club records'!$C$28))), "CR", " ")</f>
        <v xml:space="preserve"> </v>
      </c>
      <c r="Q75" s="7" t="str">
        <f>IF(AND(B75=1500, OR(AND(E75='club records'!$B$29, F75&lt;='club records'!$C$29), AND(E75='club records'!$B$30, F75&lt;='club records'!$C$30), AND(E75='club records'!$B$31, F75&lt;='club records'!$C$31), AND(E75='club records'!$B$32, F75&lt;='club records'!$C$32), AND(E75='club records'!$B$33, F75&lt;='club records'!$C$33))), "CR", " ")</f>
        <v xml:space="preserve"> </v>
      </c>
      <c r="R75" s="7" t="str">
        <f>IF(AND(B75="1600 (Mile)",OR(AND(E75='club records'!$B$34,F75&lt;='club records'!$C$34),AND(E75='club records'!$B$35,F75&lt;='club records'!$C$35),AND(E75='club records'!$B$36,F75&lt;='club records'!$C$36),AND(E75='club records'!$B$37,F75&lt;='club records'!$C$37))),"CR"," ")</f>
        <v xml:space="preserve"> </v>
      </c>
      <c r="S75" s="7" t="str">
        <f>IF(AND(B75=3000, OR(AND(E75='club records'!$B$38, F75&lt;='club records'!$C$38), AND(E75='club records'!$B$39, F75&lt;='club records'!$C$39), AND(E75='club records'!$B$40, F75&lt;='club records'!$C$40), AND(E75='club records'!$B$41, F75&lt;='club records'!$C$41))), "CR", " ")</f>
        <v xml:space="preserve"> </v>
      </c>
      <c r="T75" s="7" t="str">
        <f>IF(AND(B75=5000, OR(AND(E75='club records'!$B$42, F75&lt;='club records'!$C$42), AND(E75='club records'!$B$43, F75&lt;='club records'!$C$43))), "CR", " ")</f>
        <v xml:space="preserve"> </v>
      </c>
      <c r="U75" s="6" t="str">
        <f>IF(AND(B75=10000, OR(AND(E75='club records'!$B$44, F75&lt;='club records'!$C$44), AND(E75='club records'!$B$45, F75&lt;='club records'!$C$45))), "CR", " ")</f>
        <v xml:space="preserve"> </v>
      </c>
      <c r="V75" s="6" t="str">
        <f>IF(AND(B75="high jump", OR(AND(E75='club records'!$F$1, F75&gt;='club records'!$G$1), AND(E75='club records'!$F$2, F75&gt;='club records'!$G$2), AND(E75='club records'!$F$3, F75&gt;='club records'!$G$3), AND(E75='club records'!$F$4, F75&gt;='club records'!$G$4), AND(E75='club records'!$F$5, F75&gt;='club records'!$G$5))), "CR", " ")</f>
        <v xml:space="preserve"> </v>
      </c>
      <c r="W75" s="6" t="str">
        <f>IF(AND(B75="long jump", OR(AND(E75='club records'!$F$6, F75&gt;='club records'!$G$6), AND(E75='club records'!$F$7, F75&gt;='club records'!$G$7), AND(E75='club records'!$F$8, F75&gt;='club records'!$G$8), AND(E75='club records'!$F$9, F75&gt;='club records'!$G$9), AND(E75='club records'!$F$10, F75&gt;='club records'!$G$10))), "CR", " ")</f>
        <v xml:space="preserve"> </v>
      </c>
      <c r="X75" s="6" t="str">
        <f>IF(AND(B75="triple jump", OR(AND(E75='club records'!$F$11, F75&gt;='club records'!$G$11), AND(E75='club records'!$F$12, F75&gt;='club records'!$G$12), AND(E75='club records'!$F$13, F75&gt;='club records'!$G$13), AND(E75='club records'!$F$14, F75&gt;='club records'!$G$14), AND(E75='club records'!$F$15, F75&gt;='club records'!$G$15))), "CR", " ")</f>
        <v xml:space="preserve"> </v>
      </c>
      <c r="Y75" s="6" t="str">
        <f>IF(AND(B75="pole vault", OR(AND(E75='club records'!$F$16, F75&gt;='club records'!$G$16), AND(E75='club records'!$F$17, F75&gt;='club records'!$G$17), AND(E75='club records'!$F$18, F75&gt;='club records'!$G$18), AND(E75='club records'!$F$19, F75&gt;='club records'!$G$19), AND(E75='club records'!$F$20, F75&gt;='club records'!$G$20))), "CR", " ")</f>
        <v xml:space="preserve"> </v>
      </c>
      <c r="Z75" s="6" t="str">
        <f>IF(AND(B75="shot 3", E75='club records'!$F$36, F75&gt;='club records'!$G$36), "CR", " ")</f>
        <v xml:space="preserve"> </v>
      </c>
      <c r="AA75" s="6" t="str">
        <f>IF(AND(B75="shot 4", E75='club records'!$F$37, F75&gt;='club records'!$G$37), "CR", " ")</f>
        <v xml:space="preserve"> </v>
      </c>
      <c r="AB75" s="6" t="str">
        <f>IF(AND(B75="shot 5", E75='club records'!$F$38, F75&gt;='club records'!$G$38), "CR", " ")</f>
        <v xml:space="preserve"> </v>
      </c>
      <c r="AC75" s="6" t="str">
        <f>IF(AND(B75="shot 6", E75='club records'!$F$39, F75&gt;='club records'!$G$39), "CR", " ")</f>
        <v xml:space="preserve"> </v>
      </c>
      <c r="AD75" s="6" t="str">
        <f>IF(AND(B75="shot 7.26", E75='club records'!$F$40, F75&gt;='club records'!$G$40), "CR", " ")</f>
        <v xml:space="preserve"> </v>
      </c>
      <c r="AE75" s="6" t="str">
        <f>IF(AND(B75="60H",OR(AND(E75='club records'!$J$1,F75&lt;='club records'!$K$1),AND(E75='club records'!$J$2,F75&lt;='club records'!$K$2),AND(E75='club records'!$J$3,F75&lt;='club records'!$K$3),AND(E75='club records'!$J$4,F75&lt;='club records'!$K$4),AND(E75='club records'!$J$5,F75&lt;='club records'!$K$5))),"CR"," ")</f>
        <v xml:space="preserve"> </v>
      </c>
      <c r="AF75" s="7" t="str">
        <f>IF(AND(B75="4x200", OR(AND(E75='club records'!$N$6, F75&lt;='club records'!$O$6), AND(E75='club records'!$N$7, F75&lt;='club records'!$O$7), AND(E75='club records'!$N$8, F75&lt;='club records'!$O$8), AND(E75='club records'!$N$9, F75&lt;='club records'!$O$9), AND(E75='club records'!$N$10, F75&lt;='club records'!$O$10))), "CR", " ")</f>
        <v xml:space="preserve"> </v>
      </c>
      <c r="AG75" s="7" t="str">
        <f>IF(AND(B75="4x300", AND(E75='club records'!$N$11, F75&lt;='club records'!$O$11)), "CR", " ")</f>
        <v xml:space="preserve"> </v>
      </c>
      <c r="AH75" s="7" t="str">
        <f>IF(AND(B75="4x400", OR(AND(E75='club records'!$N$12, F75&lt;='club records'!$O$12), AND(E75='club records'!$N$13, F75&lt;='club records'!$O$13), AND(E75='club records'!$N$14, F75&lt;='club records'!$O$14), AND(E75='club records'!$N$15, F75&lt;='club records'!$O$15))), "CR", " ")</f>
        <v xml:space="preserve"> </v>
      </c>
      <c r="AI75" s="7" t="str">
        <f>IF(AND(B75="pentathlon", OR(AND(E75='club records'!$N$21, F75&gt;='club records'!$O$21), AND(E75='club records'!$N$22, F75&gt;='club records'!$O$22),AND(E75='club records'!$N$23, F75&gt;='club records'!$O$23),AND(E75='club records'!$N$24, F75&gt;='club records'!$O$24))), "CR", " ")</f>
        <v xml:space="preserve"> </v>
      </c>
      <c r="AJ75" s="7" t="str">
        <f>IF(AND(B75="heptathlon", OR(AND(E75='club records'!$N$26, F75&gt;='club records'!$O$26), AND(E75='club records'!$N$27, F75&gt;='club records'!$O$27))), "CR", " ")</f>
        <v xml:space="preserve"> </v>
      </c>
    </row>
    <row r="76" spans="1:38" ht="14.5" x14ac:dyDescent="0.35">
      <c r="A76" s="1" t="s">
        <v>11</v>
      </c>
      <c r="B76" s="2">
        <v>800</v>
      </c>
      <c r="C76" s="1" t="s">
        <v>67</v>
      </c>
      <c r="D76" s="1" t="s">
        <v>17</v>
      </c>
      <c r="E76" s="9" t="s">
        <v>9</v>
      </c>
      <c r="F76" s="11" t="s">
        <v>221</v>
      </c>
      <c r="G76" s="14">
        <v>43842</v>
      </c>
      <c r="H76" s="1" t="s">
        <v>175</v>
      </c>
      <c r="I76" s="1" t="s">
        <v>217</v>
      </c>
      <c r="J76" s="7" t="str">
        <f>IF(OR(K76="CR", L76="CR", M76="CR", N76="CR", O76="CR", P76="CR", Q76="CR", R76="CR", S76="CR", T76="CR",U76="CR", V76="CR", W76="CR", X76="CR", Y76="CR", Z76="CR", AA76="CR", AB76="CR", AC76="CR", AD76="CR", AE76="CR", AF76="CR", AG76="CR", AH76="CR", AI76="CR", AJ76="CR"), "***CLUB RECORD***", "")</f>
        <v/>
      </c>
      <c r="K76" s="7" t="str">
        <f>IF(AND(B76=60, OR(AND(E76='club records'!$B$6, F76&lt;='club records'!$C$6), AND(E76='club records'!$B$7, F76&lt;='club records'!$C$7), AND(E76='club records'!$B$8, F76&lt;='club records'!$C$8), AND(E76='club records'!$B$9, F76&lt;='club records'!$C$9), AND(E76='club records'!$B$10, F76&lt;='club records'!$C$10))), "CR", " ")</f>
        <v xml:space="preserve"> </v>
      </c>
      <c r="L76" s="7" t="str">
        <f>IF(AND(B76=200, OR(AND(E76='club records'!$B$11, F76&lt;='club records'!$C$11), AND(E76='club records'!$B$12, F76&lt;='club records'!$C$12), AND(E76='club records'!$B$13, F76&lt;='club records'!$C$13), AND(E76='club records'!$B$14, F76&lt;='club records'!$C$14), AND(E76='club records'!$B$15, F76&lt;='club records'!$C$15))), "CR", " ")</f>
        <v xml:space="preserve"> </v>
      </c>
      <c r="M76" s="7" t="str">
        <f>IF(AND(B76=300, OR(AND(E76='club records'!$B$5, F76&lt;='club records'!$C$5), AND(E76='club records'!$B$16, F76&lt;='club records'!$C$16), AND(E76='club records'!$B$17, F76&lt;='club records'!$C$17))), "CR", " ")</f>
        <v xml:space="preserve"> </v>
      </c>
      <c r="N76" s="7" t="str">
        <f>IF(AND(B76=400, OR(AND(E76='club records'!$B$18, F76&lt;='club records'!$C$18), AND(E76='club records'!$B$19, F76&lt;='club records'!$C$19), AND(E76='club records'!$B$20, F76&lt;='club records'!$C$20), AND(E76='club records'!$B$21, F76&lt;='club records'!$C$21))), "CR", " ")</f>
        <v xml:space="preserve"> </v>
      </c>
      <c r="O76" s="7" t="str">
        <f>IF(AND(B76=800, OR(AND(E76='club records'!$B$22, F76&lt;='club records'!$C$22), AND(E76='club records'!$B$23, F76&lt;='club records'!$C$23), AND(E76='club records'!$B$24, F76&lt;='club records'!$C$24), AND(E76='club records'!$B$25, F76&lt;='club records'!$C$25), AND(E76='club records'!$B$26, F76&lt;='club records'!$C$26))), "CR", " ")</f>
        <v xml:space="preserve"> </v>
      </c>
      <c r="P76" s="7" t="str">
        <f>IF(AND(B76=1000, OR(AND(E76='club records'!$B$27, F76&lt;='club records'!$C$27), AND(E76='club records'!$B$28, F76&lt;='club records'!$C$28))), "CR", " ")</f>
        <v xml:space="preserve"> </v>
      </c>
      <c r="Q76" s="7" t="str">
        <f>IF(AND(B76=1500, OR(AND(E76='club records'!$B$29, F76&lt;='club records'!$C$29), AND(E76='club records'!$B$30, F76&lt;='club records'!$C$30), AND(E76='club records'!$B$31, F76&lt;='club records'!$C$31), AND(E76='club records'!$B$32, F76&lt;='club records'!$C$32), AND(E76='club records'!$B$33, F76&lt;='club records'!$C$33))), "CR", " ")</f>
        <v xml:space="preserve"> </v>
      </c>
      <c r="R76" s="7" t="str">
        <f>IF(AND(B76="1600 (Mile)",OR(AND(E76='club records'!$B$34,F76&lt;='club records'!$C$34),AND(E76='club records'!$B$35,F76&lt;='club records'!$C$35),AND(E76='club records'!$B$36,F76&lt;='club records'!$C$36),AND(E76='club records'!$B$37,F76&lt;='club records'!$C$37))),"CR"," ")</f>
        <v xml:space="preserve"> </v>
      </c>
      <c r="S76" s="7" t="str">
        <f>IF(AND(B76=3000, OR(AND(E76='club records'!$B$38, F76&lt;='club records'!$C$38), AND(E76='club records'!$B$39, F76&lt;='club records'!$C$39), AND(E76='club records'!$B$40, F76&lt;='club records'!$C$40), AND(E76='club records'!$B$41, F76&lt;='club records'!$C$41))), "CR", " ")</f>
        <v xml:space="preserve"> </v>
      </c>
      <c r="T76" s="7" t="str">
        <f>IF(AND(B76=5000, OR(AND(E76='club records'!$B$42, F76&lt;='club records'!$C$42), AND(E76='club records'!$B$43, F76&lt;='club records'!$C$43))), "CR", " ")</f>
        <v xml:space="preserve"> </v>
      </c>
      <c r="U76" s="6" t="str">
        <f>IF(AND(B76=10000, OR(AND(E76='club records'!$B$44, F76&lt;='club records'!$C$44), AND(E76='club records'!$B$45, F76&lt;='club records'!$C$45))), "CR", " ")</f>
        <v xml:space="preserve"> </v>
      </c>
      <c r="V76" s="6" t="str">
        <f>IF(AND(B76="high jump", OR(AND(E76='club records'!$F$1, F76&gt;='club records'!$G$1), AND(E76='club records'!$F$2, F76&gt;='club records'!$G$2), AND(E76='club records'!$F$3, F76&gt;='club records'!$G$3), AND(E76='club records'!$F$4, F76&gt;='club records'!$G$4), AND(E76='club records'!$F$5, F76&gt;='club records'!$G$5))), "CR", " ")</f>
        <v xml:space="preserve"> </v>
      </c>
      <c r="W76" s="6" t="str">
        <f>IF(AND(B76="long jump", OR(AND(E76='club records'!$F$6, F76&gt;='club records'!$G$6), AND(E76='club records'!$F$7, F76&gt;='club records'!$G$7), AND(E76='club records'!$F$8, F76&gt;='club records'!$G$8), AND(E76='club records'!$F$9, F76&gt;='club records'!$G$9), AND(E76='club records'!$F$10, F76&gt;='club records'!$G$10))), "CR", " ")</f>
        <v xml:space="preserve"> </v>
      </c>
      <c r="X76" s="6" t="str">
        <f>IF(AND(B76="triple jump", OR(AND(E76='club records'!$F$11, F76&gt;='club records'!$G$11), AND(E76='club records'!$F$12, F76&gt;='club records'!$G$12), AND(E76='club records'!$F$13, F76&gt;='club records'!$G$13), AND(E76='club records'!$F$14, F76&gt;='club records'!$G$14), AND(E76='club records'!$F$15, F76&gt;='club records'!$G$15))), "CR", " ")</f>
        <v xml:space="preserve"> </v>
      </c>
      <c r="Y76" s="6" t="str">
        <f>IF(AND(B76="pole vault", OR(AND(E76='club records'!$F$16, F76&gt;='club records'!$G$16), AND(E76='club records'!$F$17, F76&gt;='club records'!$G$17), AND(E76='club records'!$F$18, F76&gt;='club records'!$G$18), AND(E76='club records'!$F$19, F76&gt;='club records'!$G$19), AND(E76='club records'!$F$20, F76&gt;='club records'!$G$20))), "CR", " ")</f>
        <v xml:space="preserve"> </v>
      </c>
      <c r="Z76" s="6" t="str">
        <f>IF(AND(B76="shot 3", E76='club records'!$F$36, F76&gt;='club records'!$G$36), "CR", " ")</f>
        <v xml:space="preserve"> </v>
      </c>
      <c r="AA76" s="6" t="str">
        <f>IF(AND(B76="shot 4", E76='club records'!$F$37, F76&gt;='club records'!$G$37), "CR", " ")</f>
        <v xml:space="preserve"> </v>
      </c>
      <c r="AB76" s="6" t="str">
        <f>IF(AND(B76="shot 5", E76='club records'!$F$38, F76&gt;='club records'!$G$38), "CR", " ")</f>
        <v xml:space="preserve"> </v>
      </c>
      <c r="AC76" s="6" t="str">
        <f>IF(AND(B76="shot 6", E76='club records'!$F$39, F76&gt;='club records'!$G$39), "CR", " ")</f>
        <v xml:space="preserve"> </v>
      </c>
      <c r="AD76" s="6" t="str">
        <f>IF(AND(B76="shot 7.26", E76='club records'!$F$40, F76&gt;='club records'!$G$40), "CR", " ")</f>
        <v xml:space="preserve"> </v>
      </c>
      <c r="AE76" s="6" t="str">
        <f>IF(AND(B76="60H",OR(AND(E76='club records'!$J$1,F76&lt;='club records'!$K$1),AND(E76='club records'!$J$2,F76&lt;='club records'!$K$2),AND(E76='club records'!$J$3,F76&lt;='club records'!$K$3),AND(E76='club records'!$J$4,F76&lt;='club records'!$K$4),AND(E76='club records'!$J$5,F76&lt;='club records'!$K$5))),"CR"," ")</f>
        <v xml:space="preserve"> </v>
      </c>
      <c r="AF76" s="7" t="str">
        <f>IF(AND(B76="4x200", OR(AND(E76='club records'!$N$6, F76&lt;='club records'!$O$6), AND(E76='club records'!$N$7, F76&lt;='club records'!$O$7), AND(E76='club records'!$N$8, F76&lt;='club records'!$O$8), AND(E76='club records'!$N$9, F76&lt;='club records'!$O$9), AND(E76='club records'!$N$10, F76&lt;='club records'!$O$10))), "CR", " ")</f>
        <v xml:space="preserve"> </v>
      </c>
      <c r="AG76" s="7" t="str">
        <f>IF(AND(B76="4x300", AND(E76='club records'!$N$11, F76&lt;='club records'!$O$11)), "CR", " ")</f>
        <v xml:space="preserve"> </v>
      </c>
      <c r="AH76" s="7" t="str">
        <f>IF(AND(B76="4x400", OR(AND(E76='club records'!$N$12, F76&lt;='club records'!$O$12), AND(E76='club records'!$N$13, F76&lt;='club records'!$O$13), AND(E76='club records'!$N$14, F76&lt;='club records'!$O$14), AND(E76='club records'!$N$15, F76&lt;='club records'!$O$15))), "CR", " ")</f>
        <v xml:space="preserve"> </v>
      </c>
      <c r="AI76" s="7" t="str">
        <f>IF(AND(B76="pentathlon", OR(AND(E76='club records'!$N$21, F76&gt;='club records'!$O$21), AND(E76='club records'!$N$22, F76&gt;='club records'!$O$22),AND(E76='club records'!$N$23, F76&gt;='club records'!$O$23),AND(E76='club records'!$N$24, F76&gt;='club records'!$O$24))), "CR", " ")</f>
        <v xml:space="preserve"> </v>
      </c>
      <c r="AJ76" s="7" t="str">
        <f>IF(AND(B76="heptathlon", OR(AND(E76='club records'!$N$26, F76&gt;='club records'!$O$26), AND(E76='club records'!$N$27, F76&gt;='club records'!$O$27))), "CR", " ")</f>
        <v xml:space="preserve"> </v>
      </c>
    </row>
    <row r="77" spans="1:38" ht="14.5" x14ac:dyDescent="0.35">
      <c r="A77" s="1" t="str">
        <f>E77</f>
        <v>U15</v>
      </c>
      <c r="B77" s="2">
        <v>800</v>
      </c>
      <c r="C77" s="1" t="s">
        <v>97</v>
      </c>
      <c r="D77" s="1" t="s">
        <v>98</v>
      </c>
      <c r="E77" s="9" t="s">
        <v>9</v>
      </c>
      <c r="F77" s="11" t="s">
        <v>234</v>
      </c>
      <c r="G77" s="15">
        <v>43867</v>
      </c>
      <c r="H77" s="1" t="s">
        <v>175</v>
      </c>
      <c r="I77" s="1" t="s">
        <v>233</v>
      </c>
      <c r="J77" s="7" t="str">
        <f>IF(OR(K77="CR", L77="CR", M77="CR", N77="CR", O77="CR", P77="CR", Q77="CR", R77="CR", S77="CR", T77="CR",U77="CR", V77="CR", W77="CR", X77="CR", Y77="CR", Z77="CR", AA77="CR", AB77="CR", AC77="CR", AD77="CR", AE77="CR", AF77="CR", AG77="CR", AH77="CR", AI77="CR", AJ77="CR"), "***CLUB RECORD***", "")</f>
        <v/>
      </c>
      <c r="K77" s="7" t="str">
        <f>IF(AND(B77=60, OR(AND(E77='club records'!$B$6, F77&lt;='club records'!$C$6), AND(E77='club records'!$B$7, F77&lt;='club records'!$C$7), AND(E77='club records'!$B$8, F77&lt;='club records'!$C$8), AND(E77='club records'!$B$9, F77&lt;='club records'!$C$9), AND(E77='club records'!$B$10, F77&lt;='club records'!$C$10))), "CR", " ")</f>
        <v xml:space="preserve"> </v>
      </c>
      <c r="L77" s="7" t="str">
        <f>IF(AND(B77=200, OR(AND(E77='club records'!$B$11, F77&lt;='club records'!$C$11), AND(E77='club records'!$B$12, F77&lt;='club records'!$C$12), AND(E77='club records'!$B$13, F77&lt;='club records'!$C$13), AND(E77='club records'!$B$14, F77&lt;='club records'!$C$14), AND(E77='club records'!$B$15, F77&lt;='club records'!$C$15))), "CR", " ")</f>
        <v xml:space="preserve"> </v>
      </c>
      <c r="M77" s="7" t="str">
        <f>IF(AND(B77=300, OR(AND(E77='club records'!$B$5, F77&lt;='club records'!$C$5), AND(E77='club records'!$B$16, F77&lt;='club records'!$C$16), AND(E77='club records'!$B$17, F77&lt;='club records'!$C$17))), "CR", " ")</f>
        <v xml:space="preserve"> </v>
      </c>
      <c r="N77" s="7" t="str">
        <f>IF(AND(B77=400, OR(AND(E77='club records'!$B$18, F77&lt;='club records'!$C$18), AND(E77='club records'!$B$19, F77&lt;='club records'!$C$19), AND(E77='club records'!$B$20, F77&lt;='club records'!$C$20), AND(E77='club records'!$B$21, F77&lt;='club records'!$C$21))), "CR", " ")</f>
        <v xml:space="preserve"> </v>
      </c>
      <c r="O77" s="7" t="str">
        <f>IF(AND(B77=800, OR(AND(E77='club records'!$B$22, F77&lt;='club records'!$C$22), AND(E77='club records'!$B$23, F77&lt;='club records'!$C$23), AND(E77='club records'!$B$24, F77&lt;='club records'!$C$24), AND(E77='club records'!$B$25, F77&lt;='club records'!$C$25), AND(E77='club records'!$B$26, F77&lt;='club records'!$C$26))), "CR", " ")</f>
        <v xml:space="preserve"> </v>
      </c>
      <c r="P77" s="7" t="str">
        <f>IF(AND(B77=1000, OR(AND(E77='club records'!$B$27, F77&lt;='club records'!$C$27), AND(E77='club records'!$B$28, F77&lt;='club records'!$C$28))), "CR", " ")</f>
        <v xml:space="preserve"> </v>
      </c>
      <c r="Q77" s="7" t="str">
        <f>IF(AND(B77=1500, OR(AND(E77='club records'!$B$29, F77&lt;='club records'!$C$29), AND(E77='club records'!$B$30, F77&lt;='club records'!$C$30), AND(E77='club records'!$B$31, F77&lt;='club records'!$C$31), AND(E77='club records'!$B$32, F77&lt;='club records'!$C$32), AND(E77='club records'!$B$33, F77&lt;='club records'!$C$33))), "CR", " ")</f>
        <v xml:space="preserve"> </v>
      </c>
      <c r="R77" s="7" t="str">
        <f>IF(AND(B77="1600 (Mile)",OR(AND(E77='club records'!$B$34,F77&lt;='club records'!$C$34),AND(E77='club records'!$B$35,F77&lt;='club records'!$C$35),AND(E77='club records'!$B$36,F77&lt;='club records'!$C$36),AND(E77='club records'!$B$37,F77&lt;='club records'!$C$37))),"CR"," ")</f>
        <v xml:space="preserve"> </v>
      </c>
      <c r="S77" s="7" t="str">
        <f>IF(AND(B77=3000, OR(AND(E77='club records'!$B$38, F77&lt;='club records'!$C$38), AND(E77='club records'!$B$39, F77&lt;='club records'!$C$39), AND(E77='club records'!$B$40, F77&lt;='club records'!$C$40), AND(E77='club records'!$B$41, F77&lt;='club records'!$C$41))), "CR", " ")</f>
        <v xml:space="preserve"> </v>
      </c>
      <c r="T77" s="7" t="str">
        <f>IF(AND(B77=5000, OR(AND(E77='club records'!$B$42, F77&lt;='club records'!$C$42), AND(E77='club records'!$B$43, F77&lt;='club records'!$C$43))), "CR", " ")</f>
        <v xml:space="preserve"> </v>
      </c>
      <c r="U77" s="6" t="str">
        <f>IF(AND(B77=10000, OR(AND(E77='club records'!$B$44, F77&lt;='club records'!$C$44), AND(E77='club records'!$B$45, F77&lt;='club records'!$C$45))), "CR", " ")</f>
        <v xml:space="preserve"> </v>
      </c>
      <c r="V77" s="6" t="str">
        <f>IF(AND(B77="high jump", OR(AND(E77='club records'!$F$1, F77&gt;='club records'!$G$1), AND(E77='club records'!$F$2, F77&gt;='club records'!$G$2), AND(E77='club records'!$F$3, F77&gt;='club records'!$G$3), AND(E77='club records'!$F$4, F77&gt;='club records'!$G$4), AND(E77='club records'!$F$5, F77&gt;='club records'!$G$5))), "CR", " ")</f>
        <v xml:space="preserve"> </v>
      </c>
      <c r="W77" s="6" t="str">
        <f>IF(AND(B77="long jump", OR(AND(E77='club records'!$F$6, F77&gt;='club records'!$G$6), AND(E77='club records'!$F$7, F77&gt;='club records'!$G$7), AND(E77='club records'!$F$8, F77&gt;='club records'!$G$8), AND(E77='club records'!$F$9, F77&gt;='club records'!$G$9), AND(E77='club records'!$F$10, F77&gt;='club records'!$G$10))), "CR", " ")</f>
        <v xml:space="preserve"> </v>
      </c>
      <c r="X77" s="6" t="str">
        <f>IF(AND(B77="triple jump", OR(AND(E77='club records'!$F$11, F77&gt;='club records'!$G$11), AND(E77='club records'!$F$12, F77&gt;='club records'!$G$12), AND(E77='club records'!$F$13, F77&gt;='club records'!$G$13), AND(E77='club records'!$F$14, F77&gt;='club records'!$G$14), AND(E77='club records'!$F$15, F77&gt;='club records'!$G$15))), "CR", " ")</f>
        <v xml:space="preserve"> </v>
      </c>
      <c r="Y77" s="6" t="str">
        <f>IF(AND(B77="pole vault", OR(AND(E77='club records'!$F$16, F77&gt;='club records'!$G$16), AND(E77='club records'!$F$17, F77&gt;='club records'!$G$17), AND(E77='club records'!$F$18, F77&gt;='club records'!$G$18), AND(E77='club records'!$F$19, F77&gt;='club records'!$G$19), AND(E77='club records'!$F$20, F77&gt;='club records'!$G$20))), "CR", " ")</f>
        <v xml:space="preserve"> </v>
      </c>
      <c r="Z77" s="6" t="str">
        <f>IF(AND(B77="shot 3", E77='club records'!$F$36, F77&gt;='club records'!$G$36), "CR", " ")</f>
        <v xml:space="preserve"> </v>
      </c>
      <c r="AA77" s="6" t="str">
        <f>IF(AND(B77="shot 4", E77='club records'!$F$37, F77&gt;='club records'!$G$37), "CR", " ")</f>
        <v xml:space="preserve"> </v>
      </c>
      <c r="AB77" s="6" t="str">
        <f>IF(AND(B77="shot 5", E77='club records'!$F$38, F77&gt;='club records'!$G$38), "CR", " ")</f>
        <v xml:space="preserve"> </v>
      </c>
      <c r="AC77" s="6" t="str">
        <f>IF(AND(B77="shot 6", E77='club records'!$F$39, F77&gt;='club records'!$G$39), "CR", " ")</f>
        <v xml:space="preserve"> </v>
      </c>
      <c r="AD77" s="6" t="str">
        <f>IF(AND(B77="shot 7.26", E77='club records'!$F$40, F77&gt;='club records'!$G$40), "CR", " ")</f>
        <v xml:space="preserve"> </v>
      </c>
      <c r="AE77" s="6" t="str">
        <f>IF(AND(B77="60H",OR(AND(E77='club records'!$J$1,F77&lt;='club records'!$K$1),AND(E77='club records'!$J$2,F77&lt;='club records'!$K$2),AND(E77='club records'!$J$3,F77&lt;='club records'!$K$3),AND(E77='club records'!$J$4,F77&lt;='club records'!$K$4),AND(E77='club records'!$J$5,F77&lt;='club records'!$K$5))),"CR"," ")</f>
        <v xml:space="preserve"> </v>
      </c>
      <c r="AF77" s="7" t="str">
        <f>IF(AND(B77="4x200", OR(AND(E77='club records'!$N$6, F77&lt;='club records'!$O$6), AND(E77='club records'!$N$7, F77&lt;='club records'!$O$7), AND(E77='club records'!$N$8, F77&lt;='club records'!$O$8), AND(E77='club records'!$N$9, F77&lt;='club records'!$O$9), AND(E77='club records'!$N$10, F77&lt;='club records'!$O$10))), "CR", " ")</f>
        <v xml:space="preserve"> </v>
      </c>
      <c r="AG77" s="7" t="str">
        <f>IF(AND(B77="4x300", AND(E77='club records'!$N$11, F77&lt;='club records'!$O$11)), "CR", " ")</f>
        <v xml:space="preserve"> </v>
      </c>
      <c r="AH77" s="7" t="str">
        <f>IF(AND(B77="4x400", OR(AND(E77='club records'!$N$12, F77&lt;='club records'!$O$12), AND(E77='club records'!$N$13, F77&lt;='club records'!$O$13), AND(E77='club records'!$N$14, F77&lt;='club records'!$O$14), AND(E77='club records'!$N$15, F77&lt;='club records'!$O$15))), "CR", " ")</f>
        <v xml:space="preserve"> </v>
      </c>
      <c r="AI77" s="7" t="str">
        <f>IF(AND(B77="pentathlon", OR(AND(E77='club records'!$N$21, F77&gt;='club records'!$O$21), AND(E77='club records'!$N$22, F77&gt;='club records'!$O$22),AND(E77='club records'!$N$23, F77&gt;='club records'!$O$23),AND(E77='club records'!$N$24, F77&gt;='club records'!$O$24))), "CR", " ")</f>
        <v xml:space="preserve"> </v>
      </c>
      <c r="AJ77" s="7" t="str">
        <f>IF(AND(B77="heptathlon", OR(AND(E77='club records'!$N$26, F77&gt;='club records'!$O$26), AND(E77='club records'!$N$27, F77&gt;='club records'!$O$27))), "CR", " ")</f>
        <v xml:space="preserve"> </v>
      </c>
    </row>
    <row r="78" spans="1:38" ht="14.5" x14ac:dyDescent="0.35">
      <c r="A78" s="1" t="s">
        <v>16</v>
      </c>
      <c r="B78" s="2">
        <v>800</v>
      </c>
      <c r="C78" s="1" t="s">
        <v>189</v>
      </c>
      <c r="D78" s="1" t="s">
        <v>190</v>
      </c>
      <c r="E78" s="9" t="s">
        <v>9</v>
      </c>
      <c r="F78" s="11" t="s">
        <v>191</v>
      </c>
      <c r="G78" s="14">
        <v>43800</v>
      </c>
      <c r="H78" s="1" t="s">
        <v>175</v>
      </c>
      <c r="I78" s="1" t="s">
        <v>187</v>
      </c>
      <c r="J78" s="7" t="str">
        <f>IF(OR(K78="CR", L78="CR", M78="CR", N78="CR", O78="CR", P78="CR", Q78="CR", R78="CR", S78="CR", T78="CR",U78="CR", V78="CR", W78="CR", X78="CR", Y78="CR", Z78="CR", AA78="CR", AB78="CR", AC78="CR", AD78="CR", AE78="CR", AF78="CR", AG78="CR", AH78="CR", AI78="CR", AJ78="CR"), "***CLUB RECORD***", "")</f>
        <v/>
      </c>
      <c r="K78" s="7" t="str">
        <f>IF(AND(B78=60, OR(AND(E78='club records'!$B$6, F78&lt;='club records'!$C$6), AND(E78='club records'!$B$7, F78&lt;='club records'!$C$7), AND(E78='club records'!$B$8, F78&lt;='club records'!$C$8), AND(E78='club records'!$B$9, F78&lt;='club records'!$C$9), AND(E78='club records'!$B$10, F78&lt;='club records'!$C$10))), "CR", " ")</f>
        <v xml:space="preserve"> </v>
      </c>
      <c r="L78" s="7" t="str">
        <f>IF(AND(B78=200, OR(AND(E78='club records'!$B$11, F78&lt;='club records'!$C$11), AND(E78='club records'!$B$12, F78&lt;='club records'!$C$12), AND(E78='club records'!$B$13, F78&lt;='club records'!$C$13), AND(E78='club records'!$B$14, F78&lt;='club records'!$C$14), AND(E78='club records'!$B$15, F78&lt;='club records'!$C$15))), "CR", " ")</f>
        <v xml:space="preserve"> </v>
      </c>
      <c r="M78" s="7" t="str">
        <f>IF(AND(B78=300, OR(AND(E78='club records'!$B$5, F78&lt;='club records'!$C$5), AND(E78='club records'!$B$16, F78&lt;='club records'!$C$16), AND(E78='club records'!$B$17, F78&lt;='club records'!$C$17))), "CR", " ")</f>
        <v xml:space="preserve"> </v>
      </c>
      <c r="N78" s="7" t="str">
        <f>IF(AND(B78=400, OR(AND(E78='club records'!$B$18, F78&lt;='club records'!$C$18), AND(E78='club records'!$B$19, F78&lt;='club records'!$C$19), AND(E78='club records'!$B$20, F78&lt;='club records'!$C$20), AND(E78='club records'!$B$21, F78&lt;='club records'!$C$21))), "CR", " ")</f>
        <v xml:space="preserve"> </v>
      </c>
      <c r="O78" s="7" t="str">
        <f>IF(AND(B78=800, OR(AND(E78='club records'!$B$22, F78&lt;='club records'!$C$22), AND(E78='club records'!$B$23, F78&lt;='club records'!$C$23), AND(E78='club records'!$B$24, F78&lt;='club records'!$C$24), AND(E78='club records'!$B$25, F78&lt;='club records'!$C$25), AND(E78='club records'!$B$26, F78&lt;='club records'!$C$26))), "CR", " ")</f>
        <v xml:space="preserve"> </v>
      </c>
      <c r="P78" s="7" t="str">
        <f>IF(AND(B78=1000, OR(AND(E78='club records'!$B$27, F78&lt;='club records'!$C$27), AND(E78='club records'!$B$28, F78&lt;='club records'!$C$28))), "CR", " ")</f>
        <v xml:space="preserve"> </v>
      </c>
      <c r="Q78" s="7" t="str">
        <f>IF(AND(B78=1500, OR(AND(E78='club records'!$B$29, F78&lt;='club records'!$C$29), AND(E78='club records'!$B$30, F78&lt;='club records'!$C$30), AND(E78='club records'!$B$31, F78&lt;='club records'!$C$31), AND(E78='club records'!$B$32, F78&lt;='club records'!$C$32), AND(E78='club records'!$B$33, F78&lt;='club records'!$C$33))), "CR", " ")</f>
        <v xml:space="preserve"> </v>
      </c>
      <c r="R78" s="7" t="str">
        <f>IF(AND(B78="1600 (Mile)",OR(AND(E78='club records'!$B$34,F78&lt;='club records'!$C$34),AND(E78='club records'!$B$35,F78&lt;='club records'!$C$35),AND(E78='club records'!$B$36,F78&lt;='club records'!$C$36),AND(E78='club records'!$B$37,F78&lt;='club records'!$C$37))),"CR"," ")</f>
        <v xml:space="preserve"> </v>
      </c>
      <c r="S78" s="7" t="str">
        <f>IF(AND(B78=3000, OR(AND(E78='club records'!$B$38, F78&lt;='club records'!$C$38), AND(E78='club records'!$B$39, F78&lt;='club records'!$C$39), AND(E78='club records'!$B$40, F78&lt;='club records'!$C$40), AND(E78='club records'!$B$41, F78&lt;='club records'!$C$41))), "CR", " ")</f>
        <v xml:space="preserve"> </v>
      </c>
      <c r="T78" s="7" t="str">
        <f>IF(AND(B78=5000, OR(AND(E78='club records'!$B$42, F78&lt;='club records'!$C$42), AND(E78='club records'!$B$43, F78&lt;='club records'!$C$43))), "CR", " ")</f>
        <v xml:space="preserve"> </v>
      </c>
      <c r="U78" s="6" t="str">
        <f>IF(AND(B78=10000, OR(AND(E78='club records'!$B$44, F78&lt;='club records'!$C$44), AND(E78='club records'!$B$45, F78&lt;='club records'!$C$45))), "CR", " ")</f>
        <v xml:space="preserve"> </v>
      </c>
      <c r="V78" s="6" t="str">
        <f>IF(AND(B78="high jump", OR(AND(E78='club records'!$F$1, F78&gt;='club records'!$G$1), AND(E78='club records'!$F$2, F78&gt;='club records'!$G$2), AND(E78='club records'!$F$3, F78&gt;='club records'!$G$3), AND(E78='club records'!$F$4, F78&gt;='club records'!$G$4), AND(E78='club records'!$F$5, F78&gt;='club records'!$G$5))), "CR", " ")</f>
        <v xml:space="preserve"> </v>
      </c>
      <c r="W78" s="6" t="str">
        <f>IF(AND(B78="long jump", OR(AND(E78='club records'!$F$6, F78&gt;='club records'!$G$6), AND(E78='club records'!$F$7, F78&gt;='club records'!$G$7), AND(E78='club records'!$F$8, F78&gt;='club records'!$G$8), AND(E78='club records'!$F$9, F78&gt;='club records'!$G$9), AND(E78='club records'!$F$10, F78&gt;='club records'!$G$10))), "CR", " ")</f>
        <v xml:space="preserve"> </v>
      </c>
      <c r="X78" s="6" t="str">
        <f>IF(AND(B78="triple jump", OR(AND(E78='club records'!$F$11, F78&gt;='club records'!$G$11), AND(E78='club records'!$F$12, F78&gt;='club records'!$G$12), AND(E78='club records'!$F$13, F78&gt;='club records'!$G$13), AND(E78='club records'!$F$14, F78&gt;='club records'!$G$14), AND(E78='club records'!$F$15, F78&gt;='club records'!$G$15))), "CR", " ")</f>
        <v xml:space="preserve"> </v>
      </c>
      <c r="Y78" s="6" t="str">
        <f>IF(AND(B78="pole vault", OR(AND(E78='club records'!$F$16, F78&gt;='club records'!$G$16), AND(E78='club records'!$F$17, F78&gt;='club records'!$G$17), AND(E78='club records'!$F$18, F78&gt;='club records'!$G$18), AND(E78='club records'!$F$19, F78&gt;='club records'!$G$19), AND(E78='club records'!$F$20, F78&gt;='club records'!$G$20))), "CR", " ")</f>
        <v xml:space="preserve"> </v>
      </c>
      <c r="Z78" s="6" t="str">
        <f>IF(AND(B78="shot 3", E78='club records'!$F$36, F78&gt;='club records'!$G$36), "CR", " ")</f>
        <v xml:space="preserve"> </v>
      </c>
      <c r="AA78" s="6" t="str">
        <f>IF(AND(B78="shot 4", E78='club records'!$F$37, F78&gt;='club records'!$G$37), "CR", " ")</f>
        <v xml:space="preserve"> </v>
      </c>
      <c r="AB78" s="6" t="str">
        <f>IF(AND(B78="shot 5", E78='club records'!$F$38, F78&gt;='club records'!$G$38), "CR", " ")</f>
        <v xml:space="preserve"> </v>
      </c>
      <c r="AC78" s="6" t="str">
        <f>IF(AND(B78="shot 6", E78='club records'!$F$39, F78&gt;='club records'!$G$39), "CR", " ")</f>
        <v xml:space="preserve"> </v>
      </c>
      <c r="AD78" s="6" t="str">
        <f>IF(AND(B78="shot 7.26", E78='club records'!$F$40, F78&gt;='club records'!$G$40), "CR", " ")</f>
        <v xml:space="preserve"> </v>
      </c>
      <c r="AE78" s="6" t="str">
        <f>IF(AND(B78="60H",OR(AND(E78='club records'!$J$1,F78&lt;='club records'!$K$1),AND(E78='club records'!$J$2,F78&lt;='club records'!$K$2),AND(E78='club records'!$J$3,F78&lt;='club records'!$K$3),AND(E78='club records'!$J$4,F78&lt;='club records'!$K$4),AND(E78='club records'!$J$5,F78&lt;='club records'!$K$5))),"CR"," ")</f>
        <v xml:space="preserve"> </v>
      </c>
      <c r="AF78" s="7" t="str">
        <f>IF(AND(B78="4x200", OR(AND(E78='club records'!$N$6, F78&lt;='club records'!$O$6), AND(E78='club records'!$N$7, F78&lt;='club records'!$O$7), AND(E78='club records'!$N$8, F78&lt;='club records'!$O$8), AND(E78='club records'!$N$9, F78&lt;='club records'!$O$9), AND(E78='club records'!$N$10, F78&lt;='club records'!$O$10))), "CR", " ")</f>
        <v xml:space="preserve"> </v>
      </c>
      <c r="AG78" s="7" t="str">
        <f>IF(AND(B78="4x300", AND(E78='club records'!$N$11, F78&lt;='club records'!$O$11)), "CR", " ")</f>
        <v xml:space="preserve"> </v>
      </c>
      <c r="AH78" s="7" t="str">
        <f>IF(AND(B78="4x400", OR(AND(E78='club records'!$N$12, F78&lt;='club records'!$O$12), AND(E78='club records'!$N$13, F78&lt;='club records'!$O$13), AND(E78='club records'!$N$14, F78&lt;='club records'!$O$14), AND(E78='club records'!$N$15, F78&lt;='club records'!$O$15))), "CR", " ")</f>
        <v xml:space="preserve"> </v>
      </c>
      <c r="AI78" s="7" t="str">
        <f>IF(AND(B78="pentathlon", OR(AND(E78='club records'!$N$21, F78&gt;='club records'!$O$21), AND(E78='club records'!$N$22, F78&gt;='club records'!$O$22),AND(E78='club records'!$N$23, F78&gt;='club records'!$O$23),AND(E78='club records'!$N$24, F78&gt;='club records'!$O$24))), "CR", " ")</f>
        <v xml:space="preserve"> </v>
      </c>
      <c r="AJ78" s="7" t="str">
        <f>IF(AND(B78="heptathlon", OR(AND(E78='club records'!$N$26, F78&gt;='club records'!$O$26), AND(E78='club records'!$N$27, F78&gt;='club records'!$O$27))), "CR", " ")</f>
        <v xml:space="preserve"> </v>
      </c>
    </row>
    <row r="79" spans="1:38" ht="14.5" x14ac:dyDescent="0.35">
      <c r="A79" s="1" t="str">
        <f>E79</f>
        <v>U15</v>
      </c>
      <c r="B79" s="2">
        <v>800</v>
      </c>
      <c r="C79" s="1" t="s">
        <v>109</v>
      </c>
      <c r="D79" s="1" t="s">
        <v>110</v>
      </c>
      <c r="E79" s="9" t="s">
        <v>9</v>
      </c>
      <c r="F79" s="11" t="s">
        <v>179</v>
      </c>
      <c r="G79" s="14">
        <v>43765</v>
      </c>
      <c r="H79" s="1" t="s">
        <v>175</v>
      </c>
      <c r="I79" s="1" t="s">
        <v>176</v>
      </c>
      <c r="J79" s="7" t="str">
        <f>IF(OR(K79="CR", L79="CR", M79="CR", N79="CR", O79="CR", P79="CR", Q79="CR", R79="CR", S79="CR", T79="CR",U79="CR", V79="CR", W79="CR", X79="CR", Y79="CR", Z79="CR", AA79="CR", AB79="CR", AC79="CR", AD79="CR", AE79="CR", AF79="CR", AG79="CR", AH79="CR", AI79="CR", AJ79="CR"), "***CLUB RECORD***", "")</f>
        <v/>
      </c>
      <c r="K79" s="7" t="str">
        <f>IF(AND(B79=60, OR(AND(E79='club records'!$B$6, F79&lt;='club records'!$C$6), AND(E79='club records'!$B$7, F79&lt;='club records'!$C$7), AND(E79='club records'!$B$8, F79&lt;='club records'!$C$8), AND(E79='club records'!$B$9, F79&lt;='club records'!$C$9), AND(E79='club records'!$B$10, F79&lt;='club records'!$C$10))), "CR", " ")</f>
        <v xml:space="preserve"> </v>
      </c>
      <c r="L79" s="7" t="str">
        <f>IF(AND(B79=200, OR(AND(E79='club records'!$B$11, F79&lt;='club records'!$C$11), AND(E79='club records'!$B$12, F79&lt;='club records'!$C$12), AND(E79='club records'!$B$13, F79&lt;='club records'!$C$13), AND(E79='club records'!$B$14, F79&lt;='club records'!$C$14), AND(E79='club records'!$B$15, F79&lt;='club records'!$C$15))), "CR", " ")</f>
        <v xml:space="preserve"> </v>
      </c>
      <c r="M79" s="7" t="str">
        <f>IF(AND(B79=300, OR(AND(E79='club records'!$B$5, F79&lt;='club records'!$C$5), AND(E79='club records'!$B$16, F79&lt;='club records'!$C$16), AND(E79='club records'!$B$17, F79&lt;='club records'!$C$17))), "CR", " ")</f>
        <v xml:space="preserve"> </v>
      </c>
      <c r="N79" s="7" t="str">
        <f>IF(AND(B79=400, OR(AND(E79='club records'!$B$18, F79&lt;='club records'!$C$18), AND(E79='club records'!$B$19, F79&lt;='club records'!$C$19), AND(E79='club records'!$B$20, F79&lt;='club records'!$C$20), AND(E79='club records'!$B$21, F79&lt;='club records'!$C$21))), "CR", " ")</f>
        <v xml:space="preserve"> </v>
      </c>
      <c r="O79" s="7" t="str">
        <f>IF(AND(B79=800, OR(AND(E79='club records'!$B$22, F79&lt;='club records'!$C$22), AND(E79='club records'!$B$23, F79&lt;='club records'!$C$23), AND(E79='club records'!$B$24, F79&lt;='club records'!$C$24), AND(E79='club records'!$B$25, F79&lt;='club records'!$C$25), AND(E79='club records'!$B$26, F79&lt;='club records'!$C$26))), "CR", " ")</f>
        <v xml:space="preserve"> </v>
      </c>
      <c r="P79" s="7" t="str">
        <f>IF(AND(B79=1000, OR(AND(E79='club records'!$B$27, F79&lt;='club records'!$C$27), AND(E79='club records'!$B$28, F79&lt;='club records'!$C$28))), "CR", " ")</f>
        <v xml:space="preserve"> </v>
      </c>
      <c r="Q79" s="7" t="str">
        <f>IF(AND(B79=1500, OR(AND(E79='club records'!$B$29, F79&lt;='club records'!$C$29), AND(E79='club records'!$B$30, F79&lt;='club records'!$C$30), AND(E79='club records'!$B$31, F79&lt;='club records'!$C$31), AND(E79='club records'!$B$32, F79&lt;='club records'!$C$32), AND(E79='club records'!$B$33, F79&lt;='club records'!$C$33))), "CR", " ")</f>
        <v xml:space="preserve"> </v>
      </c>
      <c r="R79" s="7" t="str">
        <f>IF(AND(B79="1600 (Mile)",OR(AND(E79='club records'!$B$34,F79&lt;='club records'!$C$34),AND(E79='club records'!$B$35,F79&lt;='club records'!$C$35),AND(E79='club records'!$B$36,F79&lt;='club records'!$C$36),AND(E79='club records'!$B$37,F79&lt;='club records'!$C$37))),"CR"," ")</f>
        <v xml:space="preserve"> </v>
      </c>
      <c r="S79" s="7" t="str">
        <f>IF(AND(B79=3000, OR(AND(E79='club records'!$B$38, F79&lt;='club records'!$C$38), AND(E79='club records'!$B$39, F79&lt;='club records'!$C$39), AND(E79='club records'!$B$40, F79&lt;='club records'!$C$40), AND(E79='club records'!$B$41, F79&lt;='club records'!$C$41))), "CR", " ")</f>
        <v xml:space="preserve"> </v>
      </c>
      <c r="T79" s="7" t="str">
        <f>IF(AND(B79=5000, OR(AND(E79='club records'!$B$42, F79&lt;='club records'!$C$42), AND(E79='club records'!$B$43, F79&lt;='club records'!$C$43))), "CR", " ")</f>
        <v xml:space="preserve"> </v>
      </c>
      <c r="U79" s="6" t="str">
        <f>IF(AND(B79=10000, OR(AND(E79='club records'!$B$44, F79&lt;='club records'!$C$44), AND(E79='club records'!$B$45, F79&lt;='club records'!$C$45))), "CR", " ")</f>
        <v xml:space="preserve"> </v>
      </c>
      <c r="V79" s="6" t="str">
        <f>IF(AND(B79="high jump", OR(AND(E79='club records'!$F$1, F79&gt;='club records'!$G$1), AND(E79='club records'!$F$2, F79&gt;='club records'!$G$2), AND(E79='club records'!$F$3, F79&gt;='club records'!$G$3), AND(E79='club records'!$F$4, F79&gt;='club records'!$G$4), AND(E79='club records'!$F$5, F79&gt;='club records'!$G$5))), "CR", " ")</f>
        <v xml:space="preserve"> </v>
      </c>
      <c r="W79" s="6" t="str">
        <f>IF(AND(B79="long jump", OR(AND(E79='club records'!$F$6, F79&gt;='club records'!$G$6), AND(E79='club records'!$F$7, F79&gt;='club records'!$G$7), AND(E79='club records'!$F$8, F79&gt;='club records'!$G$8), AND(E79='club records'!$F$9, F79&gt;='club records'!$G$9), AND(E79='club records'!$F$10, F79&gt;='club records'!$G$10))), "CR", " ")</f>
        <v xml:space="preserve"> </v>
      </c>
      <c r="X79" s="6" t="str">
        <f>IF(AND(B79="triple jump", OR(AND(E79='club records'!$F$11, F79&gt;='club records'!$G$11), AND(E79='club records'!$F$12, F79&gt;='club records'!$G$12), AND(E79='club records'!$F$13, F79&gt;='club records'!$G$13), AND(E79='club records'!$F$14, F79&gt;='club records'!$G$14), AND(E79='club records'!$F$15, F79&gt;='club records'!$G$15))), "CR", " ")</f>
        <v xml:space="preserve"> </v>
      </c>
      <c r="Y79" s="6" t="str">
        <f>IF(AND(B79="pole vault", OR(AND(E79='club records'!$F$16, F79&gt;='club records'!$G$16), AND(E79='club records'!$F$17, F79&gt;='club records'!$G$17), AND(E79='club records'!$F$18, F79&gt;='club records'!$G$18), AND(E79='club records'!$F$19, F79&gt;='club records'!$G$19), AND(E79='club records'!$F$20, F79&gt;='club records'!$G$20))), "CR", " ")</f>
        <v xml:space="preserve"> </v>
      </c>
      <c r="Z79" s="6" t="str">
        <f>IF(AND(B79="shot 3", E79='club records'!$F$36, F79&gt;='club records'!$G$36), "CR", " ")</f>
        <v xml:space="preserve"> </v>
      </c>
      <c r="AA79" s="6" t="str">
        <f>IF(AND(B79="shot 4", E79='club records'!$F$37, F79&gt;='club records'!$G$37), "CR", " ")</f>
        <v xml:space="preserve"> </v>
      </c>
      <c r="AB79" s="6" t="str">
        <f>IF(AND(B79="shot 5", E79='club records'!$F$38, F79&gt;='club records'!$G$38), "CR", " ")</f>
        <v xml:space="preserve"> </v>
      </c>
      <c r="AC79" s="6" t="str">
        <f>IF(AND(B79="shot 6", E79='club records'!$F$39, F79&gt;='club records'!$G$39), "CR", " ")</f>
        <v xml:space="preserve"> </v>
      </c>
      <c r="AD79" s="6" t="str">
        <f>IF(AND(B79="shot 7.26", E79='club records'!$F$40, F79&gt;='club records'!$G$40), "CR", " ")</f>
        <v xml:space="preserve"> </v>
      </c>
      <c r="AE79" s="6" t="str">
        <f>IF(AND(B79="60H",OR(AND(E79='club records'!$J$1,F79&lt;='club records'!$K$1),AND(E79='club records'!$J$2,F79&lt;='club records'!$K$2),AND(E79='club records'!$J$3,F79&lt;='club records'!$K$3),AND(E79='club records'!$J$4,F79&lt;='club records'!$K$4),AND(E79='club records'!$J$5,F79&lt;='club records'!$K$5))),"CR"," ")</f>
        <v xml:space="preserve"> </v>
      </c>
      <c r="AF79" s="7" t="str">
        <f>IF(AND(B79="4x200", OR(AND(E79='club records'!$N$6, F79&lt;='club records'!$O$6), AND(E79='club records'!$N$7, F79&lt;='club records'!$O$7), AND(E79='club records'!$N$8, F79&lt;='club records'!$O$8), AND(E79='club records'!$N$9, F79&lt;='club records'!$O$9), AND(E79='club records'!$N$10, F79&lt;='club records'!$O$10))), "CR", " ")</f>
        <v xml:space="preserve"> </v>
      </c>
      <c r="AG79" s="7" t="str">
        <f>IF(AND(B79="4x300", AND(E79='club records'!$N$11, F79&lt;='club records'!$O$11)), "CR", " ")</f>
        <v xml:space="preserve"> </v>
      </c>
      <c r="AH79" s="7" t="str">
        <f>IF(AND(B79="4x400", OR(AND(E79='club records'!$N$12, F79&lt;='club records'!$O$12), AND(E79='club records'!$N$13, F79&lt;='club records'!$O$13), AND(E79='club records'!$N$14, F79&lt;='club records'!$O$14), AND(E79='club records'!$N$15, F79&lt;='club records'!$O$15))), "CR", " ")</f>
        <v xml:space="preserve"> </v>
      </c>
      <c r="AI79" s="7" t="str">
        <f>IF(AND(B79="pentathlon", OR(AND(E79='club records'!$N$21, F79&gt;='club records'!$O$21), AND(E79='club records'!$N$22, F79&gt;='club records'!$O$22),AND(E79='club records'!$N$23, F79&gt;='club records'!$O$23),AND(E79='club records'!$N$24, F79&gt;='club records'!$O$24))), "CR", " ")</f>
        <v xml:space="preserve"> </v>
      </c>
      <c r="AJ79" s="7" t="str">
        <f>IF(AND(B79="heptathlon", OR(AND(E79='club records'!$N$26, F79&gt;='club records'!$O$26), AND(E79='club records'!$N$27, F79&gt;='club records'!$O$27))), "CR", " ")</f>
        <v xml:space="preserve"> </v>
      </c>
    </row>
    <row r="80" spans="1:38" ht="14.5" x14ac:dyDescent="0.35">
      <c r="A80" s="1" t="str">
        <f>E80</f>
        <v>U13</v>
      </c>
      <c r="B80" s="2">
        <v>800</v>
      </c>
      <c r="C80" s="1" t="s">
        <v>73</v>
      </c>
      <c r="D80" s="1" t="s">
        <v>74</v>
      </c>
      <c r="E80" s="9" t="s">
        <v>11</v>
      </c>
      <c r="F80" s="11" t="s">
        <v>192</v>
      </c>
      <c r="G80" s="14">
        <v>43800</v>
      </c>
      <c r="H80" s="1" t="s">
        <v>175</v>
      </c>
      <c r="I80" s="1" t="s">
        <v>187</v>
      </c>
      <c r="J80" s="7" t="str">
        <f>IF(OR(K80="CR", L80="CR", M80="CR", N80="CR", O80="CR", P80="CR", Q80="CR", R80="CR", S80="CR", T80="CR",U80="CR", V80="CR", W80="CR", X80="CR", Y80="CR", Z80="CR", AA80="CR", AB80="CR", AC80="CR", AD80="CR", AE80="CR", AF80="CR", AG80="CR", AH80="CR", AI80="CR", AJ80="CR"), "***CLUB RECORD***", "")</f>
        <v/>
      </c>
      <c r="K80" s="7" t="str">
        <f>IF(AND(B80=60, OR(AND(E80='club records'!$B$6, F80&lt;='club records'!$C$6), AND(E80='club records'!$B$7, F80&lt;='club records'!$C$7), AND(E80='club records'!$B$8, F80&lt;='club records'!$C$8), AND(E80='club records'!$B$9, F80&lt;='club records'!$C$9), AND(E80='club records'!$B$10, F80&lt;='club records'!$C$10))), "CR", " ")</f>
        <v xml:space="preserve"> </v>
      </c>
      <c r="L80" s="7" t="str">
        <f>IF(AND(B80=200, OR(AND(E80='club records'!$B$11, F80&lt;='club records'!$C$11), AND(E80='club records'!$B$12, F80&lt;='club records'!$C$12), AND(E80='club records'!$B$13, F80&lt;='club records'!$C$13), AND(E80='club records'!$B$14, F80&lt;='club records'!$C$14), AND(E80='club records'!$B$15, F80&lt;='club records'!$C$15))), "CR", " ")</f>
        <v xml:space="preserve"> </v>
      </c>
      <c r="M80" s="7" t="str">
        <f>IF(AND(B80=300, OR(AND(E80='club records'!$B$5, F80&lt;='club records'!$C$5), AND(E80='club records'!$B$16, F80&lt;='club records'!$C$16), AND(E80='club records'!$B$17, F80&lt;='club records'!$C$17))), "CR", " ")</f>
        <v xml:space="preserve"> </v>
      </c>
      <c r="N80" s="7" t="str">
        <f>IF(AND(B80=400, OR(AND(E80='club records'!$B$18, F80&lt;='club records'!$C$18), AND(E80='club records'!$B$19, F80&lt;='club records'!$C$19), AND(E80='club records'!$B$20, F80&lt;='club records'!$C$20), AND(E80='club records'!$B$21, F80&lt;='club records'!$C$21))), "CR", " ")</f>
        <v xml:space="preserve"> </v>
      </c>
      <c r="O80" s="7" t="str">
        <f>IF(AND(B80=800, OR(AND(E80='club records'!$B$22, F80&lt;='club records'!$C$22), AND(E80='club records'!$B$23, F80&lt;='club records'!$C$23), AND(E80='club records'!$B$24, F80&lt;='club records'!$C$24), AND(E80='club records'!$B$25, F80&lt;='club records'!$C$25), AND(E80='club records'!$B$26, F80&lt;='club records'!$C$26))), "CR", " ")</f>
        <v xml:space="preserve"> </v>
      </c>
      <c r="P80" s="7" t="str">
        <f>IF(AND(B80=1000, OR(AND(E80='club records'!$B$27, F80&lt;='club records'!$C$27), AND(E80='club records'!$B$28, F80&lt;='club records'!$C$28))), "CR", " ")</f>
        <v xml:space="preserve"> </v>
      </c>
      <c r="Q80" s="7" t="str">
        <f>IF(AND(B80=1500, OR(AND(E80='club records'!$B$29, F80&lt;='club records'!$C$29), AND(E80='club records'!$B$30, F80&lt;='club records'!$C$30), AND(E80='club records'!$B$31, F80&lt;='club records'!$C$31), AND(E80='club records'!$B$32, F80&lt;='club records'!$C$32), AND(E80='club records'!$B$33, F80&lt;='club records'!$C$33))), "CR", " ")</f>
        <v xml:space="preserve"> </v>
      </c>
      <c r="R80" s="7" t="str">
        <f>IF(AND(B80="1600 (Mile)",OR(AND(E80='club records'!$B$34,F80&lt;='club records'!$C$34),AND(E80='club records'!$B$35,F80&lt;='club records'!$C$35),AND(E80='club records'!$B$36,F80&lt;='club records'!$C$36),AND(E80='club records'!$B$37,F80&lt;='club records'!$C$37))),"CR"," ")</f>
        <v xml:space="preserve"> </v>
      </c>
      <c r="S80" s="7" t="str">
        <f>IF(AND(B80=3000, OR(AND(E80='club records'!$B$38, F80&lt;='club records'!$C$38), AND(E80='club records'!$B$39, F80&lt;='club records'!$C$39), AND(E80='club records'!$B$40, F80&lt;='club records'!$C$40), AND(E80='club records'!$B$41, F80&lt;='club records'!$C$41))), "CR", " ")</f>
        <v xml:space="preserve"> </v>
      </c>
      <c r="T80" s="7" t="str">
        <f>IF(AND(B80=5000, OR(AND(E80='club records'!$B$42, F80&lt;='club records'!$C$42), AND(E80='club records'!$B$43, F80&lt;='club records'!$C$43))), "CR", " ")</f>
        <v xml:space="preserve"> </v>
      </c>
      <c r="U80" s="6" t="str">
        <f>IF(AND(B80=10000, OR(AND(E80='club records'!$B$44, F80&lt;='club records'!$C$44), AND(E80='club records'!$B$45, F80&lt;='club records'!$C$45))), "CR", " ")</f>
        <v xml:space="preserve"> </v>
      </c>
      <c r="V80" s="6" t="str">
        <f>IF(AND(B80="high jump", OR(AND(E80='club records'!$F$1, F80&gt;='club records'!$G$1), AND(E80='club records'!$F$2, F80&gt;='club records'!$G$2), AND(E80='club records'!$F$3, F80&gt;='club records'!$G$3), AND(E80='club records'!$F$4, F80&gt;='club records'!$G$4), AND(E80='club records'!$F$5, F80&gt;='club records'!$G$5))), "CR", " ")</f>
        <v xml:space="preserve"> </v>
      </c>
      <c r="W80" s="6" t="str">
        <f>IF(AND(B80="long jump", OR(AND(E80='club records'!$F$6, F80&gt;='club records'!$G$6), AND(E80='club records'!$F$7, F80&gt;='club records'!$G$7), AND(E80='club records'!$F$8, F80&gt;='club records'!$G$8), AND(E80='club records'!$F$9, F80&gt;='club records'!$G$9), AND(E80='club records'!$F$10, F80&gt;='club records'!$G$10))), "CR", " ")</f>
        <v xml:space="preserve"> </v>
      </c>
      <c r="X80" s="6" t="str">
        <f>IF(AND(B80="triple jump", OR(AND(E80='club records'!$F$11, F80&gt;='club records'!$G$11), AND(E80='club records'!$F$12, F80&gt;='club records'!$G$12), AND(E80='club records'!$F$13, F80&gt;='club records'!$G$13), AND(E80='club records'!$F$14, F80&gt;='club records'!$G$14), AND(E80='club records'!$F$15, F80&gt;='club records'!$G$15))), "CR", " ")</f>
        <v xml:space="preserve"> </v>
      </c>
      <c r="Y80" s="6" t="str">
        <f>IF(AND(B80="pole vault", OR(AND(E80='club records'!$F$16, F80&gt;='club records'!$G$16), AND(E80='club records'!$F$17, F80&gt;='club records'!$G$17), AND(E80='club records'!$F$18, F80&gt;='club records'!$G$18), AND(E80='club records'!$F$19, F80&gt;='club records'!$G$19), AND(E80='club records'!$F$20, F80&gt;='club records'!$G$20))), "CR", " ")</f>
        <v xml:space="preserve"> </v>
      </c>
      <c r="Z80" s="6" t="str">
        <f>IF(AND(B80="shot 3", E80='club records'!$F$36, F80&gt;='club records'!$G$36), "CR", " ")</f>
        <v xml:space="preserve"> </v>
      </c>
      <c r="AA80" s="6" t="str">
        <f>IF(AND(B80="shot 4", E80='club records'!$F$37, F80&gt;='club records'!$G$37), "CR", " ")</f>
        <v xml:space="preserve"> </v>
      </c>
      <c r="AB80" s="6" t="str">
        <f>IF(AND(B80="shot 5", E80='club records'!$F$38, F80&gt;='club records'!$G$38), "CR", " ")</f>
        <v xml:space="preserve"> </v>
      </c>
      <c r="AC80" s="6" t="str">
        <f>IF(AND(B80="shot 6", E80='club records'!$F$39, F80&gt;='club records'!$G$39), "CR", " ")</f>
        <v xml:space="preserve"> </v>
      </c>
      <c r="AD80" s="6" t="str">
        <f>IF(AND(B80="shot 7.26", E80='club records'!$F$40, F80&gt;='club records'!$G$40), "CR", " ")</f>
        <v xml:space="preserve"> </v>
      </c>
      <c r="AE80" s="6" t="str">
        <f>IF(AND(B80="60H",OR(AND(E80='club records'!$J$1,F80&lt;='club records'!$K$1),AND(E80='club records'!$J$2,F80&lt;='club records'!$K$2),AND(E80='club records'!$J$3,F80&lt;='club records'!$K$3),AND(E80='club records'!$J$4,F80&lt;='club records'!$K$4),AND(E80='club records'!$J$5,F80&lt;='club records'!$K$5))),"CR"," ")</f>
        <v xml:space="preserve"> </v>
      </c>
      <c r="AF80" s="7" t="str">
        <f>IF(AND(B80="4x200", OR(AND(E80='club records'!$N$6, F80&lt;='club records'!$O$6), AND(E80='club records'!$N$7, F80&lt;='club records'!$O$7), AND(E80='club records'!$N$8, F80&lt;='club records'!$O$8), AND(E80='club records'!$N$9, F80&lt;='club records'!$O$9), AND(E80='club records'!$N$10, F80&lt;='club records'!$O$10))), "CR", " ")</f>
        <v xml:space="preserve"> </v>
      </c>
      <c r="AG80" s="7" t="str">
        <f>IF(AND(B80="4x300", AND(E80='club records'!$N$11, F80&lt;='club records'!$O$11)), "CR", " ")</f>
        <v xml:space="preserve"> </v>
      </c>
      <c r="AH80" s="7" t="str">
        <f>IF(AND(B80="4x400", OR(AND(E80='club records'!$N$12, F80&lt;='club records'!$O$12), AND(E80='club records'!$N$13, F80&lt;='club records'!$O$13), AND(E80='club records'!$N$14, F80&lt;='club records'!$O$14), AND(E80='club records'!$N$15, F80&lt;='club records'!$O$15))), "CR", " ")</f>
        <v xml:space="preserve"> </v>
      </c>
      <c r="AI80" s="7" t="str">
        <f>IF(AND(B80="pentathlon", OR(AND(E80='club records'!$N$21, F80&gt;='club records'!$O$21), AND(E80='club records'!$N$22, F80&gt;='club records'!$O$22),AND(E80='club records'!$N$23, F80&gt;='club records'!$O$23),AND(E80='club records'!$N$24, F80&gt;='club records'!$O$24))), "CR", " ")</f>
        <v xml:space="preserve"> </v>
      </c>
      <c r="AJ80" s="7" t="str">
        <f>IF(AND(B80="heptathlon", OR(AND(E80='club records'!$N$26, F80&gt;='club records'!$O$26), AND(E80='club records'!$N$27, F80&gt;='club records'!$O$27))), "CR", " ")</f>
        <v xml:space="preserve"> </v>
      </c>
    </row>
    <row r="81" spans="1:38" ht="14.5" x14ac:dyDescent="0.35">
      <c r="A81" s="1" t="str">
        <f>E81</f>
        <v>U13</v>
      </c>
      <c r="B81" s="2">
        <v>800</v>
      </c>
      <c r="C81" s="1" t="s">
        <v>174</v>
      </c>
      <c r="D81" s="1" t="s">
        <v>117</v>
      </c>
      <c r="E81" s="9" t="s">
        <v>11</v>
      </c>
      <c r="F81" s="11" t="s">
        <v>178</v>
      </c>
      <c r="G81" s="14">
        <v>43765</v>
      </c>
      <c r="H81" s="1" t="s">
        <v>175</v>
      </c>
      <c r="I81" s="1" t="s">
        <v>176</v>
      </c>
      <c r="J81" s="7" t="str">
        <f>IF(OR(K81="CR", L81="CR", M81="CR", N81="CR", O81="CR", P81="CR", Q81="CR", R81="CR", S81="CR", T81="CR",U81="CR", V81="CR", W81="CR", X81="CR", Y81="CR", Z81="CR", AA81="CR", AB81="CR", AC81="CR", AD81="CR", AE81="CR", AF81="CR", AG81="CR", AH81="CR", AI81="CR", AJ81="CR"), "***CLUB RECORD***", "")</f>
        <v/>
      </c>
      <c r="K81" s="7" t="str">
        <f>IF(AND(B81=60, OR(AND(E81='club records'!$B$6, F81&lt;='club records'!$C$6), AND(E81='club records'!$B$7, F81&lt;='club records'!$C$7), AND(E81='club records'!$B$8, F81&lt;='club records'!$C$8), AND(E81='club records'!$B$9, F81&lt;='club records'!$C$9), AND(E81='club records'!$B$10, F81&lt;='club records'!$C$10))), "CR", " ")</f>
        <v xml:space="preserve"> </v>
      </c>
      <c r="L81" s="7" t="str">
        <f>IF(AND(B81=200, OR(AND(E81='club records'!$B$11, F81&lt;='club records'!$C$11), AND(E81='club records'!$B$12, F81&lt;='club records'!$C$12), AND(E81='club records'!$B$13, F81&lt;='club records'!$C$13), AND(E81='club records'!$B$14, F81&lt;='club records'!$C$14), AND(E81='club records'!$B$15, F81&lt;='club records'!$C$15))), "CR", " ")</f>
        <v xml:space="preserve"> </v>
      </c>
      <c r="M81" s="7" t="str">
        <f>IF(AND(B81=300, OR(AND(E81='club records'!$B$5, F81&lt;='club records'!$C$5), AND(E81='club records'!$B$16, F81&lt;='club records'!$C$16), AND(E81='club records'!$B$17, F81&lt;='club records'!$C$17))), "CR", " ")</f>
        <v xml:space="preserve"> </v>
      </c>
      <c r="N81" s="7" t="str">
        <f>IF(AND(B81=400, OR(AND(E81='club records'!$B$18, F81&lt;='club records'!$C$18), AND(E81='club records'!$B$19, F81&lt;='club records'!$C$19), AND(E81='club records'!$B$20, F81&lt;='club records'!$C$20), AND(E81='club records'!$B$21, F81&lt;='club records'!$C$21))), "CR", " ")</f>
        <v xml:space="preserve"> </v>
      </c>
      <c r="O81" s="7" t="str">
        <f>IF(AND(B81=800, OR(AND(E81='club records'!$B$22, F81&lt;='club records'!$C$22), AND(E81='club records'!$B$23, F81&lt;='club records'!$C$23), AND(E81='club records'!$B$24, F81&lt;='club records'!$C$24), AND(E81='club records'!$B$25, F81&lt;='club records'!$C$25), AND(E81='club records'!$B$26, F81&lt;='club records'!$C$26))), "CR", " ")</f>
        <v xml:space="preserve"> </v>
      </c>
      <c r="P81" s="7" t="str">
        <f>IF(AND(B81=1000, OR(AND(E81='club records'!$B$27, F81&lt;='club records'!$C$27), AND(E81='club records'!$B$28, F81&lt;='club records'!$C$28))), "CR", " ")</f>
        <v xml:space="preserve"> </v>
      </c>
      <c r="Q81" s="7" t="str">
        <f>IF(AND(B81=1500, OR(AND(E81='club records'!$B$29, F81&lt;='club records'!$C$29), AND(E81='club records'!$B$30, F81&lt;='club records'!$C$30), AND(E81='club records'!$B$31, F81&lt;='club records'!$C$31), AND(E81='club records'!$B$32, F81&lt;='club records'!$C$32), AND(E81='club records'!$B$33, F81&lt;='club records'!$C$33))), "CR", " ")</f>
        <v xml:space="preserve"> </v>
      </c>
      <c r="R81" s="7" t="str">
        <f>IF(AND(B81="1600 (Mile)",OR(AND(E81='club records'!$B$34,F81&lt;='club records'!$C$34),AND(E81='club records'!$B$35,F81&lt;='club records'!$C$35),AND(E81='club records'!$B$36,F81&lt;='club records'!$C$36),AND(E81='club records'!$B$37,F81&lt;='club records'!$C$37))),"CR"," ")</f>
        <v xml:space="preserve"> </v>
      </c>
      <c r="S81" s="7" t="str">
        <f>IF(AND(B81=3000, OR(AND(E81='club records'!$B$38, F81&lt;='club records'!$C$38), AND(E81='club records'!$B$39, F81&lt;='club records'!$C$39), AND(E81='club records'!$B$40, F81&lt;='club records'!$C$40), AND(E81='club records'!$B$41, F81&lt;='club records'!$C$41))), "CR", " ")</f>
        <v xml:space="preserve"> </v>
      </c>
      <c r="T81" s="7" t="str">
        <f>IF(AND(B81=5000, OR(AND(E81='club records'!$B$42, F81&lt;='club records'!$C$42), AND(E81='club records'!$B$43, F81&lt;='club records'!$C$43))), "CR", " ")</f>
        <v xml:space="preserve"> </v>
      </c>
      <c r="U81" s="6" t="str">
        <f>IF(AND(B81=10000, OR(AND(E81='club records'!$B$44, F81&lt;='club records'!$C$44), AND(E81='club records'!$B$45, F81&lt;='club records'!$C$45))), "CR", " ")</f>
        <v xml:space="preserve"> </v>
      </c>
      <c r="V81" s="6" t="str">
        <f>IF(AND(B81="high jump", OR(AND(E81='club records'!$F$1, F81&gt;='club records'!$G$1), AND(E81='club records'!$F$2, F81&gt;='club records'!$G$2), AND(E81='club records'!$F$3, F81&gt;='club records'!$G$3), AND(E81='club records'!$F$4, F81&gt;='club records'!$G$4), AND(E81='club records'!$F$5, F81&gt;='club records'!$G$5))), "CR", " ")</f>
        <v xml:space="preserve"> </v>
      </c>
      <c r="W81" s="6" t="str">
        <f>IF(AND(B81="long jump", OR(AND(E81='club records'!$F$6, F81&gt;='club records'!$G$6), AND(E81='club records'!$F$7, F81&gt;='club records'!$G$7), AND(E81='club records'!$F$8, F81&gt;='club records'!$G$8), AND(E81='club records'!$F$9, F81&gt;='club records'!$G$9), AND(E81='club records'!$F$10, F81&gt;='club records'!$G$10))), "CR", " ")</f>
        <v xml:space="preserve"> </v>
      </c>
      <c r="X81" s="6" t="str">
        <f>IF(AND(B81="triple jump", OR(AND(E81='club records'!$F$11, F81&gt;='club records'!$G$11), AND(E81='club records'!$F$12, F81&gt;='club records'!$G$12), AND(E81='club records'!$F$13, F81&gt;='club records'!$G$13), AND(E81='club records'!$F$14, F81&gt;='club records'!$G$14), AND(E81='club records'!$F$15, F81&gt;='club records'!$G$15))), "CR", " ")</f>
        <v xml:space="preserve"> </v>
      </c>
      <c r="Y81" s="6" t="str">
        <f>IF(AND(B81="pole vault", OR(AND(E81='club records'!$F$16, F81&gt;='club records'!$G$16), AND(E81='club records'!$F$17, F81&gt;='club records'!$G$17), AND(E81='club records'!$F$18, F81&gt;='club records'!$G$18), AND(E81='club records'!$F$19, F81&gt;='club records'!$G$19), AND(E81='club records'!$F$20, F81&gt;='club records'!$G$20))), "CR", " ")</f>
        <v xml:space="preserve"> </v>
      </c>
      <c r="Z81" s="6" t="str">
        <f>IF(AND(B81="shot 3", E81='club records'!$F$36, F81&gt;='club records'!$G$36), "CR", " ")</f>
        <v xml:space="preserve"> </v>
      </c>
      <c r="AA81" s="6" t="str">
        <f>IF(AND(B81="shot 4", E81='club records'!$F$37, F81&gt;='club records'!$G$37), "CR", " ")</f>
        <v xml:space="preserve"> </v>
      </c>
      <c r="AB81" s="6" t="str">
        <f>IF(AND(B81="shot 5", E81='club records'!$F$38, F81&gt;='club records'!$G$38), "CR", " ")</f>
        <v xml:space="preserve"> </v>
      </c>
      <c r="AC81" s="6" t="str">
        <f>IF(AND(B81="shot 6", E81='club records'!$F$39, F81&gt;='club records'!$G$39), "CR", " ")</f>
        <v xml:space="preserve"> </v>
      </c>
      <c r="AD81" s="6" t="str">
        <f>IF(AND(B81="shot 7.26", E81='club records'!$F$40, F81&gt;='club records'!$G$40), "CR", " ")</f>
        <v xml:space="preserve"> </v>
      </c>
      <c r="AE81" s="6" t="str">
        <f>IF(AND(B81="60H",OR(AND(E81='club records'!$J$1,F81&lt;='club records'!$K$1),AND(E81='club records'!$J$2,F81&lt;='club records'!$K$2),AND(E81='club records'!$J$3,F81&lt;='club records'!$K$3),AND(E81='club records'!$J$4,F81&lt;='club records'!$K$4),AND(E81='club records'!$J$5,F81&lt;='club records'!$K$5))),"CR"," ")</f>
        <v xml:space="preserve"> </v>
      </c>
      <c r="AF81" s="7" t="str">
        <f>IF(AND(B81="4x200", OR(AND(E81='club records'!$N$6, F81&lt;='club records'!$O$6), AND(E81='club records'!$N$7, F81&lt;='club records'!$O$7), AND(E81='club records'!$N$8, F81&lt;='club records'!$O$8), AND(E81='club records'!$N$9, F81&lt;='club records'!$O$9), AND(E81='club records'!$N$10, F81&lt;='club records'!$O$10))), "CR", " ")</f>
        <v xml:space="preserve"> </v>
      </c>
      <c r="AG81" s="7" t="str">
        <f>IF(AND(B81="4x300", AND(E81='club records'!$N$11, F81&lt;='club records'!$O$11)), "CR", " ")</f>
        <v xml:space="preserve"> </v>
      </c>
      <c r="AH81" s="7" t="str">
        <f>IF(AND(B81="4x400", OR(AND(E81='club records'!$N$12, F81&lt;='club records'!$O$12), AND(E81='club records'!$N$13, F81&lt;='club records'!$O$13), AND(E81='club records'!$N$14, F81&lt;='club records'!$O$14), AND(E81='club records'!$N$15, F81&lt;='club records'!$O$15))), "CR", " ")</f>
        <v xml:space="preserve"> </v>
      </c>
      <c r="AI81" s="7" t="str">
        <f>IF(AND(B81="pentathlon", OR(AND(E81='club records'!$N$21, F81&gt;='club records'!$O$21), AND(E81='club records'!$N$22, F81&gt;='club records'!$O$22),AND(E81='club records'!$N$23, F81&gt;='club records'!$O$23),AND(E81='club records'!$N$24, F81&gt;='club records'!$O$24))), "CR", " ")</f>
        <v xml:space="preserve"> </v>
      </c>
      <c r="AJ81" s="7" t="str">
        <f>IF(AND(B81="heptathlon", OR(AND(E81='club records'!$N$26, F81&gt;='club records'!$O$26), AND(E81='club records'!$N$27, F81&gt;='club records'!$O$27))), "CR", " ")</f>
        <v xml:space="preserve"> </v>
      </c>
    </row>
    <row r="82" spans="1:38" ht="14.5" x14ac:dyDescent="0.35">
      <c r="A82" s="1" t="str">
        <f>E82</f>
        <v>U15</v>
      </c>
      <c r="B82" s="2">
        <v>800</v>
      </c>
      <c r="C82" s="1" t="s">
        <v>81</v>
      </c>
      <c r="D82" s="1" t="s">
        <v>92</v>
      </c>
      <c r="E82" s="9" t="s">
        <v>9</v>
      </c>
      <c r="F82" s="11" t="s">
        <v>213</v>
      </c>
      <c r="G82" s="15">
        <v>43848</v>
      </c>
      <c r="H82" s="1" t="s">
        <v>175</v>
      </c>
      <c r="I82" s="1" t="s">
        <v>209</v>
      </c>
      <c r="J82" s="7" t="str">
        <f>IF(OR(K82="CR", L82="CR", M82="CR", N82="CR", O82="CR", P82="CR", Q82="CR", R82="CR", S82="CR", T82="CR",U82="CR", V82="CR", W82="CR", X82="CR", Y82="CR", Z82="CR", AA82="CR", AB82="CR", AC82="CR", AD82="CR", AE82="CR", AF82="CR", AG82="CR", AH82="CR", AI82="CR", AJ82="CR"), "***CLUB RECORD***", "")</f>
        <v/>
      </c>
      <c r="K82" s="7" t="str">
        <f>IF(AND(B82=60, OR(AND(E82='club records'!$B$6, F82&lt;='club records'!$C$6), AND(E82='club records'!$B$7, F82&lt;='club records'!$C$7), AND(E82='club records'!$B$8, F82&lt;='club records'!$C$8), AND(E82='club records'!$B$9, F82&lt;='club records'!$C$9), AND(E82='club records'!$B$10, F82&lt;='club records'!$C$10))), "CR", " ")</f>
        <v xml:space="preserve"> </v>
      </c>
      <c r="L82" s="7" t="str">
        <f>IF(AND(B82=200, OR(AND(E82='club records'!$B$11, F82&lt;='club records'!$C$11), AND(E82='club records'!$B$12, F82&lt;='club records'!$C$12), AND(E82='club records'!$B$13, F82&lt;='club records'!$C$13), AND(E82='club records'!$B$14, F82&lt;='club records'!$C$14), AND(E82='club records'!$B$15, F82&lt;='club records'!$C$15))), "CR", " ")</f>
        <v xml:space="preserve"> </v>
      </c>
      <c r="M82" s="7" t="str">
        <f>IF(AND(B82=300, OR(AND(E82='club records'!$B$5, F82&lt;='club records'!$C$5), AND(E82='club records'!$B$16, F82&lt;='club records'!$C$16), AND(E82='club records'!$B$17, F82&lt;='club records'!$C$17))), "CR", " ")</f>
        <v xml:space="preserve"> </v>
      </c>
      <c r="N82" s="7" t="str">
        <f>IF(AND(B82=400, OR(AND(E82='club records'!$B$18, F82&lt;='club records'!$C$18), AND(E82='club records'!$B$19, F82&lt;='club records'!$C$19), AND(E82='club records'!$B$20, F82&lt;='club records'!$C$20), AND(E82='club records'!$B$21, F82&lt;='club records'!$C$21))), "CR", " ")</f>
        <v xml:space="preserve"> </v>
      </c>
      <c r="O82" s="7" t="str">
        <f>IF(AND(B82=800, OR(AND(E82='club records'!$B$22, F82&lt;='club records'!$C$22), AND(E82='club records'!$B$23, F82&lt;='club records'!$C$23), AND(E82='club records'!$B$24, F82&lt;='club records'!$C$24), AND(E82='club records'!$B$25, F82&lt;='club records'!$C$25), AND(E82='club records'!$B$26, F82&lt;='club records'!$C$26))), "CR", " ")</f>
        <v xml:space="preserve"> </v>
      </c>
      <c r="P82" s="7" t="str">
        <f>IF(AND(B82=1000, OR(AND(E82='club records'!$B$27, F82&lt;='club records'!$C$27), AND(E82='club records'!$B$28, F82&lt;='club records'!$C$28))), "CR", " ")</f>
        <v xml:space="preserve"> </v>
      </c>
      <c r="Q82" s="7" t="str">
        <f>IF(AND(B82=1500, OR(AND(E82='club records'!$B$29, F82&lt;='club records'!$C$29), AND(E82='club records'!$B$30, F82&lt;='club records'!$C$30), AND(E82='club records'!$B$31, F82&lt;='club records'!$C$31), AND(E82='club records'!$B$32, F82&lt;='club records'!$C$32), AND(E82='club records'!$B$33, F82&lt;='club records'!$C$33))), "CR", " ")</f>
        <v xml:space="preserve"> </v>
      </c>
      <c r="R82" s="7" t="str">
        <f>IF(AND(B82="1600 (Mile)",OR(AND(E82='club records'!$B$34,F82&lt;='club records'!$C$34),AND(E82='club records'!$B$35,F82&lt;='club records'!$C$35),AND(E82='club records'!$B$36,F82&lt;='club records'!$C$36),AND(E82='club records'!$B$37,F82&lt;='club records'!$C$37))),"CR"," ")</f>
        <v xml:space="preserve"> </v>
      </c>
      <c r="S82" s="7" t="str">
        <f>IF(AND(B82=3000, OR(AND(E82='club records'!$B$38, F82&lt;='club records'!$C$38), AND(E82='club records'!$B$39, F82&lt;='club records'!$C$39), AND(E82='club records'!$B$40, F82&lt;='club records'!$C$40), AND(E82='club records'!$B$41, F82&lt;='club records'!$C$41))), "CR", " ")</f>
        <v xml:space="preserve"> </v>
      </c>
      <c r="T82" s="7" t="str">
        <f>IF(AND(B82=5000, OR(AND(E82='club records'!$B$42, F82&lt;='club records'!$C$42), AND(E82='club records'!$B$43, F82&lt;='club records'!$C$43))), "CR", " ")</f>
        <v xml:space="preserve"> </v>
      </c>
      <c r="U82" s="6" t="str">
        <f>IF(AND(B82=10000, OR(AND(E82='club records'!$B$44, F82&lt;='club records'!$C$44), AND(E82='club records'!$B$45, F82&lt;='club records'!$C$45))), "CR", " ")</f>
        <v xml:space="preserve"> </v>
      </c>
      <c r="V82" s="6" t="str">
        <f>IF(AND(B82="high jump", OR(AND(E82='club records'!$F$1, F82&gt;='club records'!$G$1), AND(E82='club records'!$F$2, F82&gt;='club records'!$G$2), AND(E82='club records'!$F$3, F82&gt;='club records'!$G$3), AND(E82='club records'!$F$4, F82&gt;='club records'!$G$4), AND(E82='club records'!$F$5, F82&gt;='club records'!$G$5))), "CR", " ")</f>
        <v xml:space="preserve"> </v>
      </c>
      <c r="W82" s="6" t="str">
        <f>IF(AND(B82="long jump", OR(AND(E82='club records'!$F$6, F82&gt;='club records'!$G$6), AND(E82='club records'!$F$7, F82&gt;='club records'!$G$7), AND(E82='club records'!$F$8, F82&gt;='club records'!$G$8), AND(E82='club records'!$F$9, F82&gt;='club records'!$G$9), AND(E82='club records'!$F$10, F82&gt;='club records'!$G$10))), "CR", " ")</f>
        <v xml:space="preserve"> </v>
      </c>
      <c r="X82" s="6" t="str">
        <f>IF(AND(B82="triple jump", OR(AND(E82='club records'!$F$11, F82&gt;='club records'!$G$11), AND(E82='club records'!$F$12, F82&gt;='club records'!$G$12), AND(E82='club records'!$F$13, F82&gt;='club records'!$G$13), AND(E82='club records'!$F$14, F82&gt;='club records'!$G$14), AND(E82='club records'!$F$15, F82&gt;='club records'!$G$15))), "CR", " ")</f>
        <v xml:space="preserve"> </v>
      </c>
      <c r="Y82" s="6" t="str">
        <f>IF(AND(B82="pole vault", OR(AND(E82='club records'!$F$16, F82&gt;='club records'!$G$16), AND(E82='club records'!$F$17, F82&gt;='club records'!$G$17), AND(E82='club records'!$F$18, F82&gt;='club records'!$G$18), AND(E82='club records'!$F$19, F82&gt;='club records'!$G$19), AND(E82='club records'!$F$20, F82&gt;='club records'!$G$20))), "CR", " ")</f>
        <v xml:space="preserve"> </v>
      </c>
      <c r="Z82" s="6" t="str">
        <f>IF(AND(B82="shot 3", E82='club records'!$F$36, F82&gt;='club records'!$G$36), "CR", " ")</f>
        <v xml:space="preserve"> </v>
      </c>
      <c r="AA82" s="6" t="str">
        <f>IF(AND(B82="shot 4", E82='club records'!$F$37, F82&gt;='club records'!$G$37), "CR", " ")</f>
        <v xml:space="preserve"> </v>
      </c>
      <c r="AB82" s="6" t="str">
        <f>IF(AND(B82="shot 5", E82='club records'!$F$38, F82&gt;='club records'!$G$38), "CR", " ")</f>
        <v xml:space="preserve"> </v>
      </c>
      <c r="AC82" s="6" t="str">
        <f>IF(AND(B82="shot 6", E82='club records'!$F$39, F82&gt;='club records'!$G$39), "CR", " ")</f>
        <v xml:space="preserve"> </v>
      </c>
      <c r="AD82" s="6" t="str">
        <f>IF(AND(B82="shot 7.26", E82='club records'!$F$40, F82&gt;='club records'!$G$40), "CR", " ")</f>
        <v xml:space="preserve"> </v>
      </c>
      <c r="AE82" s="6" t="str">
        <f>IF(AND(B82="60H",OR(AND(E82='club records'!$J$1,F82&lt;='club records'!$K$1),AND(E82='club records'!$J$2,F82&lt;='club records'!$K$2),AND(E82='club records'!$J$3,F82&lt;='club records'!$K$3),AND(E82='club records'!$J$4,F82&lt;='club records'!$K$4),AND(E82='club records'!$J$5,F82&lt;='club records'!$K$5))),"CR"," ")</f>
        <v xml:space="preserve"> </v>
      </c>
      <c r="AF82" s="7" t="str">
        <f>IF(AND(B82="4x200", OR(AND(E82='club records'!$N$6, F82&lt;='club records'!$O$6), AND(E82='club records'!$N$7, F82&lt;='club records'!$O$7), AND(E82='club records'!$N$8, F82&lt;='club records'!$O$8), AND(E82='club records'!$N$9, F82&lt;='club records'!$O$9), AND(E82='club records'!$N$10, F82&lt;='club records'!$O$10))), "CR", " ")</f>
        <v xml:space="preserve"> </v>
      </c>
      <c r="AG82" s="7" t="str">
        <f>IF(AND(B82="4x300", AND(E82='club records'!$N$11, F82&lt;='club records'!$O$11)), "CR", " ")</f>
        <v xml:space="preserve"> </v>
      </c>
      <c r="AH82" s="7" t="str">
        <f>IF(AND(B82="4x400", OR(AND(E82='club records'!$N$12, F82&lt;='club records'!$O$12), AND(E82='club records'!$N$13, F82&lt;='club records'!$O$13), AND(E82='club records'!$N$14, F82&lt;='club records'!$O$14), AND(E82='club records'!$N$15, F82&lt;='club records'!$O$15))), "CR", " ")</f>
        <v xml:space="preserve"> </v>
      </c>
      <c r="AI82" s="7" t="str">
        <f>IF(AND(B82="pentathlon", OR(AND(E82='club records'!$N$21, F82&gt;='club records'!$O$21), AND(E82='club records'!$N$22, F82&gt;='club records'!$O$22),AND(E82='club records'!$N$23, F82&gt;='club records'!$O$23),AND(E82='club records'!$N$24, F82&gt;='club records'!$O$24))), "CR", " ")</f>
        <v xml:space="preserve"> </v>
      </c>
      <c r="AJ82" s="7" t="str">
        <f>IF(AND(B82="heptathlon", OR(AND(E82='club records'!$N$26, F82&gt;='club records'!$O$26), AND(E82='club records'!$N$27, F82&gt;='club records'!$O$27))), "CR", " ")</f>
        <v xml:space="preserve"> </v>
      </c>
    </row>
    <row r="83" spans="1:38" ht="14.5" x14ac:dyDescent="0.35">
      <c r="B83" s="28">
        <v>800</v>
      </c>
      <c r="C83" s="27"/>
      <c r="D83" s="27"/>
      <c r="E83" s="29"/>
      <c r="F83" s="30"/>
      <c r="G83" s="31"/>
      <c r="H83" s="27"/>
      <c r="I83" s="27"/>
    </row>
    <row r="84" spans="1:38" ht="14.5" x14ac:dyDescent="0.35">
      <c r="A84" s="1" t="s">
        <v>165</v>
      </c>
      <c r="B84" s="8">
        <v>1000</v>
      </c>
      <c r="C84" s="4" t="s">
        <v>84</v>
      </c>
      <c r="D84" s="4" t="s">
        <v>26</v>
      </c>
      <c r="E84" s="12" t="s">
        <v>8</v>
      </c>
      <c r="F84" s="13" t="s">
        <v>229</v>
      </c>
      <c r="G84" s="17">
        <v>43855</v>
      </c>
      <c r="H84" s="16" t="s">
        <v>231</v>
      </c>
      <c r="I84" s="4"/>
      <c r="J84" s="7" t="str">
        <f>IF(OR(K84="CR", L84="CR", M84="CR", N84="CR", O84="CR", P84="CR", Q84="CR", R84="CR", S84="CR", T84="CR",U84="CR", V84="CR", W84="CR", X84="CR", Y84="CR", Z84="CR", AA84="CR", AB84="CR", AC84="CR", AD84="CR", AE84="CR", AF84="CR", AG84="CR", AH84="CR", AI84="CR", AJ84="CR"), "***CLUB RECORD***", "")</f>
        <v/>
      </c>
      <c r="K84" s="7" t="str">
        <f>IF(AND(B84=60, OR(AND(E84='club records'!$B$6, F84&lt;='club records'!$C$6), AND(E84='club records'!$B$7, F84&lt;='club records'!$C$7), AND(E84='club records'!$B$8, F84&lt;='club records'!$C$8), AND(E84='club records'!$B$9, F84&lt;='club records'!$C$9), AND(E84='club records'!$B$10, F84&lt;='club records'!$C$10))), "CR", " ")</f>
        <v xml:space="preserve"> </v>
      </c>
      <c r="L84" s="7" t="str">
        <f>IF(AND(B84=200, OR(AND(E84='club records'!$B$11, F84&lt;='club records'!$C$11), AND(E84='club records'!$B$12, F84&lt;='club records'!$C$12), AND(E84='club records'!$B$13, F84&lt;='club records'!$C$13), AND(E84='club records'!$B$14, F84&lt;='club records'!$C$14), AND(E84='club records'!$B$15, F84&lt;='club records'!$C$15))), "CR", " ")</f>
        <v xml:space="preserve"> </v>
      </c>
      <c r="M84" s="7" t="str">
        <f>IF(AND(B84=300, OR(AND(E84='club records'!$B$5, F84&lt;='club records'!$C$5), AND(E84='club records'!$B$16, F84&lt;='club records'!$C$16), AND(E84='club records'!$B$17, F84&lt;='club records'!$C$17))), "CR", " ")</f>
        <v xml:space="preserve"> </v>
      </c>
      <c r="N84" s="7" t="str">
        <f>IF(AND(B84=400, OR(AND(E84='club records'!$B$18, F84&lt;='club records'!$C$18), AND(E84='club records'!$B$19, F84&lt;='club records'!$C$19), AND(E84='club records'!$B$20, F84&lt;='club records'!$C$20), AND(E84='club records'!$B$21, F84&lt;='club records'!$C$21))), "CR", " ")</f>
        <v xml:space="preserve"> </v>
      </c>
      <c r="O84" s="7" t="str">
        <f>IF(AND(B84=800, OR(AND(E84='club records'!$B$22, F84&lt;='club records'!$C$22), AND(E84='club records'!$B$23, F84&lt;='club records'!$C$23), AND(E84='club records'!$B$24, F84&lt;='club records'!$C$24), AND(E84='club records'!$B$25, F84&lt;='club records'!$C$25), AND(E84='club records'!$B$26, F84&lt;='club records'!$C$26))), "CR", " ")</f>
        <v xml:space="preserve"> </v>
      </c>
      <c r="P84" s="7" t="str">
        <f>IF(AND(B84=1000, OR(AND(E84='club records'!$B$27, F84&lt;='club records'!$C$27), AND(E84='club records'!$B$28, F84&lt;='club records'!$C$28))), "CR", " ")</f>
        <v xml:space="preserve"> </v>
      </c>
      <c r="Q84" s="7" t="str">
        <f>IF(AND(B84=1500, OR(AND(E84='club records'!$B$29, F84&lt;='club records'!$C$29), AND(E84='club records'!$B$30, F84&lt;='club records'!$C$30), AND(E84='club records'!$B$31, F84&lt;='club records'!$C$31), AND(E84='club records'!$B$32, F84&lt;='club records'!$C$32), AND(E84='club records'!$B$33, F84&lt;='club records'!$C$33))), "CR", " ")</f>
        <v xml:space="preserve"> </v>
      </c>
      <c r="R84" s="7" t="str">
        <f>IF(AND(B84="1600 (Mile)",OR(AND(E84='club records'!$B$34,F84&lt;='club records'!$C$34),AND(E84='club records'!$B$35,F84&lt;='club records'!$C$35),AND(E84='club records'!$B$36,F84&lt;='club records'!$C$36),AND(E84='club records'!$B$37,F84&lt;='club records'!$C$37))),"CR"," ")</f>
        <v xml:space="preserve"> </v>
      </c>
      <c r="S84" s="7" t="str">
        <f>IF(AND(B84=3000, OR(AND(E84='club records'!$B$38, F84&lt;='club records'!$C$38), AND(E84='club records'!$B$39, F84&lt;='club records'!$C$39), AND(E84='club records'!$B$40, F84&lt;='club records'!$C$40), AND(E84='club records'!$B$41, F84&lt;='club records'!$C$41))), "CR", " ")</f>
        <v xml:space="preserve"> </v>
      </c>
      <c r="T84" s="7" t="str">
        <f>IF(AND(B84=5000, OR(AND(E84='club records'!$B$42, F84&lt;='club records'!$C$42), AND(E84='club records'!$B$43, F84&lt;='club records'!$C$43))), "CR", " ")</f>
        <v xml:space="preserve"> </v>
      </c>
      <c r="U84" s="6" t="str">
        <f>IF(AND(B84=10000, OR(AND(E84='club records'!$B$44, F84&lt;='club records'!$C$44), AND(E84='club records'!$B$45, F84&lt;='club records'!$C$45))), "CR", " ")</f>
        <v xml:space="preserve"> </v>
      </c>
      <c r="V84" s="6" t="str">
        <f>IF(AND(B84="high jump", OR(AND(E84='club records'!$F$1, F84&gt;='club records'!$G$1), AND(E84='club records'!$F$2, F84&gt;='club records'!$G$2), AND(E84='club records'!$F$3, F84&gt;='club records'!$G$3), AND(E84='club records'!$F$4, F84&gt;='club records'!$G$4), AND(E84='club records'!$F$5, F84&gt;='club records'!$G$5))), "CR", " ")</f>
        <v xml:space="preserve"> </v>
      </c>
      <c r="W84" s="6" t="str">
        <f>IF(AND(B84="long jump", OR(AND(E84='club records'!$F$6, F84&gt;='club records'!$G$6), AND(E84='club records'!$F$7, F84&gt;='club records'!$G$7), AND(E84='club records'!$F$8, F84&gt;='club records'!$G$8), AND(E84='club records'!$F$9, F84&gt;='club records'!$G$9), AND(E84='club records'!$F$10, F84&gt;='club records'!$G$10))), "CR", " ")</f>
        <v xml:space="preserve"> </v>
      </c>
      <c r="X84" s="6" t="str">
        <f>IF(AND(B84="triple jump", OR(AND(E84='club records'!$F$11, F84&gt;='club records'!$G$11), AND(E84='club records'!$F$12, F84&gt;='club records'!$G$12), AND(E84='club records'!$F$13, F84&gt;='club records'!$G$13), AND(E84='club records'!$F$14, F84&gt;='club records'!$G$14), AND(E84='club records'!$F$15, F84&gt;='club records'!$G$15))), "CR", " ")</f>
        <v xml:space="preserve"> </v>
      </c>
      <c r="Y84" s="6" t="str">
        <f>IF(AND(B84="pole vault", OR(AND(E84='club records'!$F$16, F84&gt;='club records'!$G$16), AND(E84='club records'!$F$17, F84&gt;='club records'!$G$17), AND(E84='club records'!$F$18, F84&gt;='club records'!$G$18), AND(E84='club records'!$F$19, F84&gt;='club records'!$G$19), AND(E84='club records'!$F$20, F84&gt;='club records'!$G$20))), "CR", " ")</f>
        <v xml:space="preserve"> </v>
      </c>
      <c r="Z84" s="6" t="str">
        <f>IF(AND(B84="shot 3", E84='club records'!$F$36, F84&gt;='club records'!$G$36), "CR", " ")</f>
        <v xml:space="preserve"> </v>
      </c>
      <c r="AA84" s="6" t="str">
        <f>IF(AND(B84="shot 4", E84='club records'!$F$37, F84&gt;='club records'!$G$37), "CR", " ")</f>
        <v xml:space="preserve"> </v>
      </c>
      <c r="AB84" s="6" t="str">
        <f>IF(AND(B84="shot 5", E84='club records'!$F$38, F84&gt;='club records'!$G$38), "CR", " ")</f>
        <v xml:space="preserve"> </v>
      </c>
      <c r="AC84" s="6" t="str">
        <f>IF(AND(B84="shot 6", E84='club records'!$F$39, F84&gt;='club records'!$G$39), "CR", " ")</f>
        <v xml:space="preserve"> </v>
      </c>
      <c r="AD84" s="6" t="str">
        <f>IF(AND(B84="shot 7.26", E84='club records'!$F$40, F84&gt;='club records'!$G$40), "CR", " ")</f>
        <v xml:space="preserve"> </v>
      </c>
      <c r="AE84" s="6" t="str">
        <f>IF(AND(B84="60H",OR(AND(E84='club records'!$J$1,F84&lt;='club records'!$K$1),AND(E84='club records'!$J$2,F84&lt;='club records'!$K$2),AND(E84='club records'!$J$3,F84&lt;='club records'!$K$3),AND(E84='club records'!$J$4,F84&lt;='club records'!$K$4),AND(E84='club records'!$J$5,F84&lt;='club records'!$K$5))),"CR"," ")</f>
        <v xml:space="preserve"> </v>
      </c>
      <c r="AF84" s="7" t="str">
        <f>IF(AND(B84="4x200", OR(AND(E84='club records'!$N$6, F84&lt;='club records'!$O$6), AND(E84='club records'!$N$7, F84&lt;='club records'!$O$7), AND(E84='club records'!$N$8, F84&lt;='club records'!$O$8), AND(E84='club records'!$N$9, F84&lt;='club records'!$O$9), AND(E84='club records'!$N$10, F84&lt;='club records'!$O$10))), "CR", " ")</f>
        <v xml:space="preserve"> </v>
      </c>
      <c r="AG84" s="7" t="str">
        <f>IF(AND(B84="4x300", AND(E84='club records'!$N$11, F84&lt;='club records'!$O$11)), "CR", " ")</f>
        <v xml:space="preserve"> </v>
      </c>
      <c r="AH84" s="7" t="str">
        <f>IF(AND(B84="4x400", OR(AND(E84='club records'!$N$12, F84&lt;='club records'!$O$12), AND(E84='club records'!$N$13, F84&lt;='club records'!$O$13), AND(E84='club records'!$N$14, F84&lt;='club records'!$O$14), AND(E84='club records'!$N$15, F84&lt;='club records'!$O$15))), "CR", " ")</f>
        <v xml:space="preserve"> </v>
      </c>
      <c r="AI84" s="7" t="str">
        <f>IF(AND(B84="pentathlon", OR(AND(E84='club records'!$N$21, F84&gt;='club records'!$O$21), AND(E84='club records'!$N$22, F84&gt;='club records'!$O$22),AND(E84='club records'!$N$23, F84&gt;='club records'!$O$23),AND(E84='club records'!$N$24, F84&gt;='club records'!$O$24))), "CR", " ")</f>
        <v xml:space="preserve"> </v>
      </c>
      <c r="AJ84" s="7" t="str">
        <f>IF(AND(B84="heptathlon", OR(AND(E84='club records'!$N$26, F84&gt;='club records'!$O$26), AND(E84='club records'!$N$27, F84&gt;='club records'!$O$27))), "CR", " ")</f>
        <v xml:space="preserve"> </v>
      </c>
      <c r="AL84" s="8" t="s">
        <v>228</v>
      </c>
    </row>
    <row r="85" spans="1:38" ht="14.5" x14ac:dyDescent="0.35">
      <c r="B85" s="2">
        <v>1000</v>
      </c>
      <c r="C85" s="1" t="s">
        <v>38</v>
      </c>
      <c r="D85" s="1" t="s">
        <v>39</v>
      </c>
      <c r="E85" s="9" t="s">
        <v>8</v>
      </c>
      <c r="F85" s="11" t="s">
        <v>202</v>
      </c>
      <c r="G85" s="14" t="s">
        <v>198</v>
      </c>
      <c r="H85" s="1" t="s">
        <v>199</v>
      </c>
      <c r="I85" s="1" t="s">
        <v>200</v>
      </c>
    </row>
    <row r="86" spans="1:38" ht="14.5" x14ac:dyDescent="0.35">
      <c r="B86" s="2">
        <v>1000</v>
      </c>
      <c r="C86" s="1" t="s">
        <v>33</v>
      </c>
      <c r="D86" s="1" t="s">
        <v>37</v>
      </c>
      <c r="E86" s="9" t="s">
        <v>10</v>
      </c>
      <c r="F86" s="11" t="s">
        <v>201</v>
      </c>
      <c r="G86" s="14" t="s">
        <v>198</v>
      </c>
      <c r="H86" s="1" t="s">
        <v>199</v>
      </c>
      <c r="I86" s="1" t="s">
        <v>200</v>
      </c>
    </row>
    <row r="87" spans="1:38" ht="14.5" x14ac:dyDescent="0.35">
      <c r="B87" s="28">
        <v>1000</v>
      </c>
      <c r="C87" s="27"/>
      <c r="D87" s="27"/>
      <c r="E87" s="29"/>
      <c r="F87" s="30"/>
      <c r="G87" s="31"/>
      <c r="H87" s="27"/>
      <c r="I87" s="27"/>
    </row>
    <row r="88" spans="1:38" ht="14.5" x14ac:dyDescent="0.35">
      <c r="A88" s="1" t="s">
        <v>165</v>
      </c>
      <c r="B88" s="2">
        <v>1500</v>
      </c>
      <c r="C88" s="1" t="s">
        <v>85</v>
      </c>
      <c r="D88" s="1" t="s">
        <v>86</v>
      </c>
      <c r="E88" s="9" t="s">
        <v>8</v>
      </c>
      <c r="F88" s="10" t="s">
        <v>253</v>
      </c>
      <c r="G88" s="14">
        <v>43889</v>
      </c>
      <c r="H88" s="1" t="s">
        <v>254</v>
      </c>
      <c r="J88" s="7" t="str">
        <f>IF(OR(K88="CR", L88="CR", M88="CR", N88="CR", O88="CR", P88="CR", Q88="CR", R88="CR", S88="CR", T88="CR",U88="CR", V88="CR", W88="CR", X88="CR", Y88="CR", Z88="CR", AA88="CR", AB88="CR", AC88="CR", AD88="CR", AE88="CR", AF88="CR", AG88="CR", AH88="CR", AI88="CR", AJ88="CR"), "***CLUB RECORD***", "")</f>
        <v/>
      </c>
      <c r="K88" s="7" t="str">
        <f>IF(AND(B88=60, OR(AND(E88='club records'!$B$6, F88&lt;='club records'!$C$6), AND(E88='club records'!$B$7, F88&lt;='club records'!$C$7), AND(E88='club records'!$B$8, F88&lt;='club records'!$C$8), AND(E88='club records'!$B$9, F88&lt;='club records'!$C$9), AND(E88='club records'!$B$10, F88&lt;='club records'!$C$10))), "CR", " ")</f>
        <v xml:space="preserve"> </v>
      </c>
      <c r="L88" s="7" t="str">
        <f>IF(AND(B88=200, OR(AND(E88='club records'!$B$11, F88&lt;='club records'!$C$11), AND(E88='club records'!$B$12, F88&lt;='club records'!$C$12), AND(E88='club records'!$B$13, F88&lt;='club records'!$C$13), AND(E88='club records'!$B$14, F88&lt;='club records'!$C$14), AND(E88='club records'!$B$15, F88&lt;='club records'!$C$15))), "CR", " ")</f>
        <v xml:space="preserve"> </v>
      </c>
      <c r="M88" s="7" t="str">
        <f>IF(AND(B88=300, OR(AND(E88='club records'!$B$5, F88&lt;='club records'!$C$5), AND(E88='club records'!$B$16, F88&lt;='club records'!$C$16), AND(E88='club records'!$B$17, F88&lt;='club records'!$C$17))), "CR", " ")</f>
        <v xml:space="preserve"> </v>
      </c>
      <c r="N88" s="7" t="str">
        <f>IF(AND(B88=400, OR(AND(E88='club records'!$B$18, F88&lt;='club records'!$C$18), AND(E88='club records'!$B$19, F88&lt;='club records'!$C$19), AND(E88='club records'!$B$20, F88&lt;='club records'!$C$20), AND(E88='club records'!$B$21, F88&lt;='club records'!$C$21))), "CR", " ")</f>
        <v xml:space="preserve"> </v>
      </c>
      <c r="O88" s="7" t="str">
        <f>IF(AND(B88=800, OR(AND(E88='club records'!$B$22, F88&lt;='club records'!$C$22), AND(E88='club records'!$B$23, F88&lt;='club records'!$C$23), AND(E88='club records'!$B$24, F88&lt;='club records'!$C$24), AND(E88='club records'!$B$25, F88&lt;='club records'!$C$25), AND(E88='club records'!$B$26, F88&lt;='club records'!$C$26))), "CR", " ")</f>
        <v xml:space="preserve"> </v>
      </c>
      <c r="P88" s="7" t="str">
        <f>IF(AND(B88=1000, OR(AND(E88='club records'!$B$27, F88&lt;='club records'!$C$27), AND(E88='club records'!$B$28, F88&lt;='club records'!$C$28))), "CR", " ")</f>
        <v xml:space="preserve"> </v>
      </c>
      <c r="Q88" s="7" t="str">
        <f>IF(AND(B88=1500, OR(AND(E88='club records'!$B$29, F88&lt;='club records'!$C$29), AND(E88='club records'!$B$30, F88&lt;='club records'!$C$30), AND(E88='club records'!$B$31, F88&lt;='club records'!$C$31), AND(E88='club records'!$B$32, F88&lt;='club records'!$C$32), AND(E88='club records'!$B$33, F88&lt;='club records'!$C$33))), "CR", " ")</f>
        <v xml:space="preserve"> </v>
      </c>
      <c r="R88" s="7" t="str">
        <f>IF(AND(B88="1600 (Mile)",OR(AND(E88='club records'!$B$34,F88&lt;='club records'!$C$34),AND(E88='club records'!$B$35,F88&lt;='club records'!$C$35),AND(E88='club records'!$B$36,F88&lt;='club records'!$C$36),AND(E88='club records'!$B$37,F88&lt;='club records'!$C$37))),"CR"," ")</f>
        <v xml:space="preserve"> </v>
      </c>
      <c r="S88" s="7" t="str">
        <f>IF(AND(B88=3000, OR(AND(E88='club records'!$B$38, F88&lt;='club records'!$C$38), AND(E88='club records'!$B$39, F88&lt;='club records'!$C$39), AND(E88='club records'!$B$40, F88&lt;='club records'!$C$40), AND(E88='club records'!$B$41, F88&lt;='club records'!$C$41))), "CR", " ")</f>
        <v xml:space="preserve"> </v>
      </c>
      <c r="T88" s="7" t="str">
        <f>IF(AND(B88=5000, OR(AND(E88='club records'!$B$42, F88&lt;='club records'!$C$42), AND(E88='club records'!$B$43, F88&lt;='club records'!$C$43))), "CR", " ")</f>
        <v xml:space="preserve"> </v>
      </c>
      <c r="U88" s="6" t="str">
        <f>IF(AND(B88=10000, OR(AND(E88='club records'!$B$44, F88&lt;='club records'!$C$44), AND(E88='club records'!$B$45, F88&lt;='club records'!$C$45))), "CR", " ")</f>
        <v xml:space="preserve"> </v>
      </c>
      <c r="V88" s="6" t="str">
        <f>IF(AND(B88="high jump", OR(AND(E88='club records'!$F$1, F88&gt;='club records'!$G$1), AND(E88='club records'!$F$2, F88&gt;='club records'!$G$2), AND(E88='club records'!$F$3, F88&gt;='club records'!$G$3), AND(E88='club records'!$F$4, F88&gt;='club records'!$G$4), AND(E88='club records'!$F$5, F88&gt;='club records'!$G$5))), "CR", " ")</f>
        <v xml:space="preserve"> </v>
      </c>
      <c r="W88" s="6" t="str">
        <f>IF(AND(B88="long jump", OR(AND(E88='club records'!$F$6, F88&gt;='club records'!$G$6), AND(E88='club records'!$F$7, F88&gt;='club records'!$G$7), AND(E88='club records'!$F$8, F88&gt;='club records'!$G$8), AND(E88='club records'!$F$9, F88&gt;='club records'!$G$9), AND(E88='club records'!$F$10, F88&gt;='club records'!$G$10))), "CR", " ")</f>
        <v xml:space="preserve"> </v>
      </c>
      <c r="X88" s="6" t="str">
        <f>IF(AND(B88="triple jump", OR(AND(E88='club records'!$F$11, F88&gt;='club records'!$G$11), AND(E88='club records'!$F$12, F88&gt;='club records'!$G$12), AND(E88='club records'!$F$13, F88&gt;='club records'!$G$13), AND(E88='club records'!$F$14, F88&gt;='club records'!$G$14), AND(E88='club records'!$F$15, F88&gt;='club records'!$G$15))), "CR", " ")</f>
        <v xml:space="preserve"> </v>
      </c>
      <c r="Y88" s="6" t="str">
        <f>IF(AND(B88="pole vault", OR(AND(E88='club records'!$F$16, F88&gt;='club records'!$G$16), AND(E88='club records'!$F$17, F88&gt;='club records'!$G$17), AND(E88='club records'!$F$18, F88&gt;='club records'!$G$18), AND(E88='club records'!$F$19, F88&gt;='club records'!$G$19), AND(E88='club records'!$F$20, F88&gt;='club records'!$G$20))), "CR", " ")</f>
        <v xml:space="preserve"> </v>
      </c>
      <c r="Z88" s="6" t="str">
        <f>IF(AND(B88="shot 3", E88='club records'!$F$36, F88&gt;='club records'!$G$36), "CR", " ")</f>
        <v xml:space="preserve"> </v>
      </c>
      <c r="AA88" s="6" t="str">
        <f>IF(AND(B88="shot 4", E88='club records'!$F$37, F88&gt;='club records'!$G$37), "CR", " ")</f>
        <v xml:space="preserve"> </v>
      </c>
      <c r="AB88" s="6" t="str">
        <f>IF(AND(B88="shot 5", E88='club records'!$F$38, F88&gt;='club records'!$G$38), "CR", " ")</f>
        <v xml:space="preserve"> </v>
      </c>
      <c r="AC88" s="6" t="str">
        <f>IF(AND(B88="shot 6", E88='club records'!$F$39, F88&gt;='club records'!$G$39), "CR", " ")</f>
        <v xml:space="preserve"> </v>
      </c>
      <c r="AD88" s="6" t="str">
        <f>IF(AND(B88="shot 7.26", E88='club records'!$F$40, F88&gt;='club records'!$G$40), "CR", " ")</f>
        <v xml:space="preserve"> </v>
      </c>
      <c r="AE88" s="6" t="str">
        <f>IF(AND(B88="60H",OR(AND(E88='club records'!$J$1,F88&lt;='club records'!$K$1),AND(E88='club records'!$J$2,F88&lt;='club records'!$K$2),AND(E88='club records'!$J$3,F88&lt;='club records'!$K$3),AND(E88='club records'!$J$4,F88&lt;='club records'!$K$4),AND(E88='club records'!$J$5,F88&lt;='club records'!$K$5))),"CR"," ")</f>
        <v xml:space="preserve"> </v>
      </c>
      <c r="AF88" s="7" t="str">
        <f>IF(AND(B88="4x200", OR(AND(E88='club records'!$N$6, F88&lt;='club records'!$O$6), AND(E88='club records'!$N$7, F88&lt;='club records'!$O$7), AND(E88='club records'!$N$8, F88&lt;='club records'!$O$8), AND(E88='club records'!$N$9, F88&lt;='club records'!$O$9), AND(E88='club records'!$N$10, F88&lt;='club records'!$O$10))), "CR", " ")</f>
        <v xml:space="preserve"> </v>
      </c>
      <c r="AG88" s="7" t="str">
        <f>IF(AND(B88="4x300", AND(E88='club records'!$N$11, F88&lt;='club records'!$O$11)), "CR", " ")</f>
        <v xml:space="preserve"> </v>
      </c>
      <c r="AH88" s="7" t="str">
        <f>IF(AND(B88="4x400", OR(AND(E88='club records'!$N$12, F88&lt;='club records'!$O$12), AND(E88='club records'!$N$13, F88&lt;='club records'!$O$13), AND(E88='club records'!$N$14, F88&lt;='club records'!$O$14), AND(E88='club records'!$N$15, F88&lt;='club records'!$O$15))), "CR", " ")</f>
        <v xml:space="preserve"> </v>
      </c>
      <c r="AI88" s="7" t="str">
        <f>IF(AND(B88="pentathlon", OR(AND(E88='club records'!$N$21, F88&gt;='club records'!$O$21), AND(E88='club records'!$N$22, F88&gt;='club records'!$O$22),AND(E88='club records'!$N$23, F88&gt;='club records'!$O$23),AND(E88='club records'!$N$24, F88&gt;='club records'!$O$24))), "CR", " ")</f>
        <v xml:space="preserve"> </v>
      </c>
      <c r="AJ88" s="7" t="str">
        <f>IF(AND(B88="heptathlon", OR(AND(E88='club records'!$N$26, F88&gt;='club records'!$O$26), AND(E88='club records'!$N$27, F88&gt;='club records'!$O$27))), "CR", " ")</f>
        <v xml:space="preserve"> </v>
      </c>
    </row>
    <row r="89" spans="1:38" ht="14.5" x14ac:dyDescent="0.35">
      <c r="A89" s="1" t="s">
        <v>10</v>
      </c>
      <c r="B89" s="2">
        <v>1500</v>
      </c>
      <c r="C89" s="1" t="s">
        <v>88</v>
      </c>
      <c r="D89" s="1" t="s">
        <v>89</v>
      </c>
      <c r="E89" s="9" t="s">
        <v>10</v>
      </c>
      <c r="F89" s="11" t="s">
        <v>235</v>
      </c>
      <c r="G89" s="14">
        <v>43867</v>
      </c>
      <c r="H89" s="1" t="s">
        <v>175</v>
      </c>
      <c r="I89" s="1" t="s">
        <v>233</v>
      </c>
      <c r="J89" s="7" t="str">
        <f>IF(OR(K89="CR", L89="CR", M89="CR", N89="CR", O89="CR", P89="CR", Q89="CR", R89="CR", S89="CR", T89="CR",U89="CR", V89="CR", W89="CR", X89="CR", Y89="CR", Z89="CR", AA89="CR", AB89="CR", AC89="CR", AD89="CR", AE89="CR", AF89="CR", AG89="CR", AH89="CR", AI89="CR", AJ89="CR"), "***CLUB RECORD***", "")</f>
        <v/>
      </c>
      <c r="K89" s="7" t="str">
        <f>IF(AND(B89=60, OR(AND(E89='club records'!$B$6, F89&lt;='club records'!$C$6), AND(E89='club records'!$B$7, F89&lt;='club records'!$C$7), AND(E89='club records'!$B$8, F89&lt;='club records'!$C$8), AND(E89='club records'!$B$9, F89&lt;='club records'!$C$9), AND(E89='club records'!$B$10, F89&lt;='club records'!$C$10))), "CR", " ")</f>
        <v xml:space="preserve"> </v>
      </c>
      <c r="L89" s="7" t="str">
        <f>IF(AND(B89=200, OR(AND(E89='club records'!$B$11, F89&lt;='club records'!$C$11), AND(E89='club records'!$B$12, F89&lt;='club records'!$C$12), AND(E89='club records'!$B$13, F89&lt;='club records'!$C$13), AND(E89='club records'!$B$14, F89&lt;='club records'!$C$14), AND(E89='club records'!$B$15, F89&lt;='club records'!$C$15))), "CR", " ")</f>
        <v xml:space="preserve"> </v>
      </c>
      <c r="M89" s="7" t="str">
        <f>IF(AND(B89=300, OR(AND(E89='club records'!$B$5, F89&lt;='club records'!$C$5), AND(E89='club records'!$B$16, F89&lt;='club records'!$C$16), AND(E89='club records'!$B$17, F89&lt;='club records'!$C$17))), "CR", " ")</f>
        <v xml:space="preserve"> </v>
      </c>
      <c r="N89" s="7" t="str">
        <f>IF(AND(B89=400, OR(AND(E89='club records'!$B$18, F89&lt;='club records'!$C$18), AND(E89='club records'!$B$19, F89&lt;='club records'!$C$19), AND(E89='club records'!$B$20, F89&lt;='club records'!$C$20), AND(E89='club records'!$B$21, F89&lt;='club records'!$C$21))), "CR", " ")</f>
        <v xml:space="preserve"> </v>
      </c>
      <c r="O89" s="7" t="str">
        <f>IF(AND(B89=800, OR(AND(E89='club records'!$B$22, F89&lt;='club records'!$C$22), AND(E89='club records'!$B$23, F89&lt;='club records'!$C$23), AND(E89='club records'!$B$24, F89&lt;='club records'!$C$24), AND(E89='club records'!$B$25, F89&lt;='club records'!$C$25), AND(E89='club records'!$B$26, F89&lt;='club records'!$C$26))), "CR", " ")</f>
        <v xml:space="preserve"> </v>
      </c>
      <c r="P89" s="7" t="str">
        <f>IF(AND(B89=1000, OR(AND(E89='club records'!$B$27, F89&lt;='club records'!$C$27), AND(E89='club records'!$B$28, F89&lt;='club records'!$C$28))), "CR", " ")</f>
        <v xml:space="preserve"> </v>
      </c>
      <c r="Q89" s="7" t="str">
        <f>IF(AND(B89=1500, OR(AND(E89='club records'!$B$29, F89&lt;='club records'!$C$29), AND(E89='club records'!$B$30, F89&lt;='club records'!$C$30), AND(E89='club records'!$B$31, F89&lt;='club records'!$C$31), AND(E89='club records'!$B$32, F89&lt;='club records'!$C$32), AND(E89='club records'!$B$33, F89&lt;='club records'!$C$33))), "CR", " ")</f>
        <v xml:space="preserve"> </v>
      </c>
      <c r="R89" s="7" t="str">
        <f>IF(AND(B89="1600 (Mile)",OR(AND(E89='club records'!$B$34,F89&lt;='club records'!$C$34),AND(E89='club records'!$B$35,F89&lt;='club records'!$C$35),AND(E89='club records'!$B$36,F89&lt;='club records'!$C$36),AND(E89='club records'!$B$37,F89&lt;='club records'!$C$37))),"CR"," ")</f>
        <v xml:space="preserve"> </v>
      </c>
      <c r="S89" s="7" t="str">
        <f>IF(AND(B89=3000, OR(AND(E89='club records'!$B$38, F89&lt;='club records'!$C$38), AND(E89='club records'!$B$39, F89&lt;='club records'!$C$39), AND(E89='club records'!$B$40, F89&lt;='club records'!$C$40), AND(E89='club records'!$B$41, F89&lt;='club records'!$C$41))), "CR", " ")</f>
        <v xml:space="preserve"> </v>
      </c>
      <c r="T89" s="7" t="str">
        <f>IF(AND(B89=5000, OR(AND(E89='club records'!$B$42, F89&lt;='club records'!$C$42), AND(E89='club records'!$B$43, F89&lt;='club records'!$C$43))), "CR", " ")</f>
        <v xml:space="preserve"> </v>
      </c>
      <c r="U89" s="6" t="str">
        <f>IF(AND(B89=10000, OR(AND(E89='club records'!$B$44, F89&lt;='club records'!$C$44), AND(E89='club records'!$B$45, F89&lt;='club records'!$C$45))), "CR", " ")</f>
        <v xml:space="preserve"> </v>
      </c>
      <c r="V89" s="6" t="str">
        <f>IF(AND(B89="high jump", OR(AND(E89='club records'!$F$1, F89&gt;='club records'!$G$1), AND(E89='club records'!$F$2, F89&gt;='club records'!$G$2), AND(E89='club records'!$F$3, F89&gt;='club records'!$G$3), AND(E89='club records'!$F$4, F89&gt;='club records'!$G$4), AND(E89='club records'!$F$5, F89&gt;='club records'!$G$5))), "CR", " ")</f>
        <v xml:space="preserve"> </v>
      </c>
      <c r="W89" s="6" t="str">
        <f>IF(AND(B89="long jump", OR(AND(E89='club records'!$F$6, F89&gt;='club records'!$G$6), AND(E89='club records'!$F$7, F89&gt;='club records'!$G$7), AND(E89='club records'!$F$8, F89&gt;='club records'!$G$8), AND(E89='club records'!$F$9, F89&gt;='club records'!$G$9), AND(E89='club records'!$F$10, F89&gt;='club records'!$G$10))), "CR", " ")</f>
        <v xml:space="preserve"> </v>
      </c>
      <c r="X89" s="6" t="str">
        <f>IF(AND(B89="triple jump", OR(AND(E89='club records'!$F$11, F89&gt;='club records'!$G$11), AND(E89='club records'!$F$12, F89&gt;='club records'!$G$12), AND(E89='club records'!$F$13, F89&gt;='club records'!$G$13), AND(E89='club records'!$F$14, F89&gt;='club records'!$G$14), AND(E89='club records'!$F$15, F89&gt;='club records'!$G$15))), "CR", " ")</f>
        <v xml:space="preserve"> </v>
      </c>
      <c r="Y89" s="6" t="str">
        <f>IF(AND(B89="pole vault", OR(AND(E89='club records'!$F$16, F89&gt;='club records'!$G$16), AND(E89='club records'!$F$17, F89&gt;='club records'!$G$17), AND(E89='club records'!$F$18, F89&gt;='club records'!$G$18), AND(E89='club records'!$F$19, F89&gt;='club records'!$G$19), AND(E89='club records'!$F$20, F89&gt;='club records'!$G$20))), "CR", " ")</f>
        <v xml:space="preserve"> </v>
      </c>
      <c r="Z89" s="6" t="str">
        <f>IF(AND(B89="shot 3", E89='club records'!$F$36, F89&gt;='club records'!$G$36), "CR", " ")</f>
        <v xml:space="preserve"> </v>
      </c>
      <c r="AA89" s="6" t="str">
        <f>IF(AND(B89="shot 4", E89='club records'!$F$37, F89&gt;='club records'!$G$37), "CR", " ")</f>
        <v xml:space="preserve"> </v>
      </c>
      <c r="AB89" s="6" t="str">
        <f>IF(AND(B89="shot 5", E89='club records'!$F$38, F89&gt;='club records'!$G$38), "CR", " ")</f>
        <v xml:space="preserve"> </v>
      </c>
      <c r="AC89" s="6" t="str">
        <f>IF(AND(B89="shot 6", E89='club records'!$F$39, F89&gt;='club records'!$G$39), "CR", " ")</f>
        <v xml:space="preserve"> </v>
      </c>
      <c r="AD89" s="6" t="str">
        <f>IF(AND(B89="shot 7.26", E89='club records'!$F$40, F89&gt;='club records'!$G$40), "CR", " ")</f>
        <v xml:space="preserve"> </v>
      </c>
      <c r="AE89" s="6" t="str">
        <f>IF(AND(B89="60H",OR(AND(E89='club records'!$J$1,F89&lt;='club records'!$K$1),AND(E89='club records'!$J$2,F89&lt;='club records'!$K$2),AND(E89='club records'!$J$3,F89&lt;='club records'!$K$3),AND(E89='club records'!$J$4,F89&lt;='club records'!$K$4),AND(E89='club records'!$J$5,F89&lt;='club records'!$K$5))),"CR"," ")</f>
        <v xml:space="preserve"> </v>
      </c>
      <c r="AF89" s="7" t="str">
        <f>IF(AND(B89="4x200", OR(AND(E89='club records'!$N$6, F89&lt;='club records'!$O$6), AND(E89='club records'!$N$7, F89&lt;='club records'!$O$7), AND(E89='club records'!$N$8, F89&lt;='club records'!$O$8), AND(E89='club records'!$N$9, F89&lt;='club records'!$O$9), AND(E89='club records'!$N$10, F89&lt;='club records'!$O$10))), "CR", " ")</f>
        <v xml:space="preserve"> </v>
      </c>
      <c r="AG89" s="7" t="str">
        <f>IF(AND(B89="4x300", AND(E89='club records'!$N$11, F89&lt;='club records'!$O$11)), "CR", " ")</f>
        <v xml:space="preserve"> </v>
      </c>
      <c r="AH89" s="7" t="str">
        <f>IF(AND(B89="4x400", OR(AND(E89='club records'!$N$12, F89&lt;='club records'!$O$12), AND(E89='club records'!$N$13, F89&lt;='club records'!$O$13), AND(E89='club records'!$N$14, F89&lt;='club records'!$O$14), AND(E89='club records'!$N$15, F89&lt;='club records'!$O$15))), "CR", " ")</f>
        <v xml:space="preserve"> </v>
      </c>
      <c r="AI89" s="7" t="str">
        <f>IF(AND(B89="pentathlon", OR(AND(E89='club records'!$N$21, F89&gt;='club records'!$O$21), AND(E89='club records'!$N$22, F89&gt;='club records'!$O$22),AND(E89='club records'!$N$23, F89&gt;='club records'!$O$23),AND(E89='club records'!$N$24, F89&gt;='club records'!$O$24))), "CR", " ")</f>
        <v xml:space="preserve"> </v>
      </c>
      <c r="AJ89" s="7" t="str">
        <f>IF(AND(B89="heptathlon", OR(AND(E89='club records'!$N$26, F89&gt;='club records'!$O$26), AND(E89='club records'!$N$27, F89&gt;='club records'!$O$27))), "CR", " ")</f>
        <v xml:space="preserve"> </v>
      </c>
    </row>
    <row r="90" spans="1:38" ht="14.5" x14ac:dyDescent="0.35">
      <c r="A90" s="1" t="str">
        <f>E90</f>
        <v>U17</v>
      </c>
      <c r="B90" s="2">
        <v>1500</v>
      </c>
      <c r="C90" s="1" t="s">
        <v>42</v>
      </c>
      <c r="D90" s="1" t="s">
        <v>152</v>
      </c>
      <c r="E90" s="9" t="s">
        <v>12</v>
      </c>
      <c r="F90" s="11" t="s">
        <v>215</v>
      </c>
      <c r="G90" s="15">
        <v>43848</v>
      </c>
      <c r="H90" s="1" t="s">
        <v>175</v>
      </c>
      <c r="I90" s="1" t="s">
        <v>209</v>
      </c>
      <c r="J90" s="7" t="str">
        <f>IF(OR(K90="CR", L90="CR", M90="CR", N90="CR", O90="CR", P90="CR", Q90="CR", R90="CR", S90="CR", T90="CR",U90="CR", V90="CR", W90="CR", X90="CR", Y90="CR", Z90="CR", AA90="CR", AB90="CR", AC90="CR", AD90="CR", AE90="CR", AF90="CR", AG90="CR", AH90="CR", AI90="CR", AJ90="CR"), "***CLUB RECORD***", "")</f>
        <v/>
      </c>
      <c r="K90" s="7" t="str">
        <f>IF(AND(B90=60, OR(AND(E90='club records'!$B$6, F90&lt;='club records'!$C$6), AND(E90='club records'!$B$7, F90&lt;='club records'!$C$7), AND(E90='club records'!$B$8, F90&lt;='club records'!$C$8), AND(E90='club records'!$B$9, F90&lt;='club records'!$C$9), AND(E90='club records'!$B$10, F90&lt;='club records'!$C$10))), "CR", " ")</f>
        <v xml:space="preserve"> </v>
      </c>
      <c r="L90" s="7" t="str">
        <f>IF(AND(B90=200, OR(AND(E90='club records'!$B$11, F90&lt;='club records'!$C$11), AND(E90='club records'!$B$12, F90&lt;='club records'!$C$12), AND(E90='club records'!$B$13, F90&lt;='club records'!$C$13), AND(E90='club records'!$B$14, F90&lt;='club records'!$C$14), AND(E90='club records'!$B$15, F90&lt;='club records'!$C$15))), "CR", " ")</f>
        <v xml:space="preserve"> </v>
      </c>
      <c r="M90" s="7" t="str">
        <f>IF(AND(B90=300, OR(AND(E90='club records'!$B$5, F90&lt;='club records'!$C$5), AND(E90='club records'!$B$16, F90&lt;='club records'!$C$16), AND(E90='club records'!$B$17, F90&lt;='club records'!$C$17))), "CR", " ")</f>
        <v xml:space="preserve"> </v>
      </c>
      <c r="N90" s="7" t="str">
        <f>IF(AND(B90=400, OR(AND(E90='club records'!$B$18, F90&lt;='club records'!$C$18), AND(E90='club records'!$B$19, F90&lt;='club records'!$C$19), AND(E90='club records'!$B$20, F90&lt;='club records'!$C$20), AND(E90='club records'!$B$21, F90&lt;='club records'!$C$21))), "CR", " ")</f>
        <v xml:space="preserve"> </v>
      </c>
      <c r="O90" s="7" t="str">
        <f>IF(AND(B90=800, OR(AND(E90='club records'!$B$22, F90&lt;='club records'!$C$22), AND(E90='club records'!$B$23, F90&lt;='club records'!$C$23), AND(E90='club records'!$B$24, F90&lt;='club records'!$C$24), AND(E90='club records'!$B$25, F90&lt;='club records'!$C$25), AND(E90='club records'!$B$26, F90&lt;='club records'!$C$26))), "CR", " ")</f>
        <v xml:space="preserve"> </v>
      </c>
      <c r="P90" s="7" t="str">
        <f>IF(AND(B90=1000, OR(AND(E90='club records'!$B$27, F90&lt;='club records'!$C$27), AND(E90='club records'!$B$28, F90&lt;='club records'!$C$28))), "CR", " ")</f>
        <v xml:space="preserve"> </v>
      </c>
      <c r="Q90" s="7" t="str">
        <f>IF(AND(B90=1500, OR(AND(E90='club records'!$B$29, F90&lt;='club records'!$C$29), AND(E90='club records'!$B$30, F90&lt;='club records'!$C$30), AND(E90='club records'!$B$31, F90&lt;='club records'!$C$31), AND(E90='club records'!$B$32, F90&lt;='club records'!$C$32), AND(E90='club records'!$B$33, F90&lt;='club records'!$C$33))), "CR", " ")</f>
        <v xml:space="preserve"> </v>
      </c>
      <c r="R90" s="7" t="str">
        <f>IF(AND(B90="1600 (Mile)",OR(AND(E90='club records'!$B$34,F90&lt;='club records'!$C$34),AND(E90='club records'!$B$35,F90&lt;='club records'!$C$35),AND(E90='club records'!$B$36,F90&lt;='club records'!$C$36),AND(E90='club records'!$B$37,F90&lt;='club records'!$C$37))),"CR"," ")</f>
        <v xml:space="preserve"> </v>
      </c>
      <c r="S90" s="7" t="str">
        <f>IF(AND(B90=3000, OR(AND(E90='club records'!$B$38, F90&lt;='club records'!$C$38), AND(E90='club records'!$B$39, F90&lt;='club records'!$C$39), AND(E90='club records'!$B$40, F90&lt;='club records'!$C$40), AND(E90='club records'!$B$41, F90&lt;='club records'!$C$41))), "CR", " ")</f>
        <v xml:space="preserve"> </v>
      </c>
      <c r="T90" s="7" t="str">
        <f>IF(AND(B90=5000, OR(AND(E90='club records'!$B$42, F90&lt;='club records'!$C$42), AND(E90='club records'!$B$43, F90&lt;='club records'!$C$43))), "CR", " ")</f>
        <v xml:space="preserve"> </v>
      </c>
      <c r="U90" s="6" t="str">
        <f>IF(AND(B90=10000, OR(AND(E90='club records'!$B$44, F90&lt;='club records'!$C$44), AND(E90='club records'!$B$45, F90&lt;='club records'!$C$45))), "CR", " ")</f>
        <v xml:space="preserve"> </v>
      </c>
      <c r="V90" s="6" t="str">
        <f>IF(AND(B90="high jump", OR(AND(E90='club records'!$F$1, F90&gt;='club records'!$G$1), AND(E90='club records'!$F$2, F90&gt;='club records'!$G$2), AND(E90='club records'!$F$3, F90&gt;='club records'!$G$3), AND(E90='club records'!$F$4, F90&gt;='club records'!$G$4), AND(E90='club records'!$F$5, F90&gt;='club records'!$G$5))), "CR", " ")</f>
        <v xml:space="preserve"> </v>
      </c>
      <c r="W90" s="6" t="str">
        <f>IF(AND(B90="long jump", OR(AND(E90='club records'!$F$6, F90&gt;='club records'!$G$6), AND(E90='club records'!$F$7, F90&gt;='club records'!$G$7), AND(E90='club records'!$F$8, F90&gt;='club records'!$G$8), AND(E90='club records'!$F$9, F90&gt;='club records'!$G$9), AND(E90='club records'!$F$10, F90&gt;='club records'!$G$10))), "CR", " ")</f>
        <v xml:space="preserve"> </v>
      </c>
      <c r="X90" s="6" t="str">
        <f>IF(AND(B90="triple jump", OR(AND(E90='club records'!$F$11, F90&gt;='club records'!$G$11), AND(E90='club records'!$F$12, F90&gt;='club records'!$G$12), AND(E90='club records'!$F$13, F90&gt;='club records'!$G$13), AND(E90='club records'!$F$14, F90&gt;='club records'!$G$14), AND(E90='club records'!$F$15, F90&gt;='club records'!$G$15))), "CR", " ")</f>
        <v xml:space="preserve"> </v>
      </c>
      <c r="Y90" s="6" t="str">
        <f>IF(AND(B90="pole vault", OR(AND(E90='club records'!$F$16, F90&gt;='club records'!$G$16), AND(E90='club records'!$F$17, F90&gt;='club records'!$G$17), AND(E90='club records'!$F$18, F90&gt;='club records'!$G$18), AND(E90='club records'!$F$19, F90&gt;='club records'!$G$19), AND(E90='club records'!$F$20, F90&gt;='club records'!$G$20))), "CR", " ")</f>
        <v xml:space="preserve"> </v>
      </c>
      <c r="Z90" s="6" t="str">
        <f>IF(AND(B90="shot 3", E90='club records'!$F$36, F90&gt;='club records'!$G$36), "CR", " ")</f>
        <v xml:space="preserve"> </v>
      </c>
      <c r="AA90" s="6" t="str">
        <f>IF(AND(B90="shot 4", E90='club records'!$F$37, F90&gt;='club records'!$G$37), "CR", " ")</f>
        <v xml:space="preserve"> </v>
      </c>
      <c r="AB90" s="6" t="str">
        <f>IF(AND(B90="shot 5", E90='club records'!$F$38, F90&gt;='club records'!$G$38), "CR", " ")</f>
        <v xml:space="preserve"> </v>
      </c>
      <c r="AC90" s="6" t="str">
        <f>IF(AND(B90="shot 6", E90='club records'!$F$39, F90&gt;='club records'!$G$39), "CR", " ")</f>
        <v xml:space="preserve"> </v>
      </c>
      <c r="AD90" s="6" t="str">
        <f>IF(AND(B90="shot 7.26", E90='club records'!$F$40, F90&gt;='club records'!$G$40), "CR", " ")</f>
        <v xml:space="preserve"> </v>
      </c>
      <c r="AE90" s="6" t="str">
        <f>IF(AND(B90="60H",OR(AND(E90='club records'!$J$1,F90&lt;='club records'!$K$1),AND(E90='club records'!$J$2,F90&lt;='club records'!$K$2),AND(E90='club records'!$J$3,F90&lt;='club records'!$K$3),AND(E90='club records'!$J$4,F90&lt;='club records'!$K$4),AND(E90='club records'!$J$5,F90&lt;='club records'!$K$5))),"CR"," ")</f>
        <v xml:space="preserve"> </v>
      </c>
      <c r="AF90" s="7" t="str">
        <f>IF(AND(B90="4x200", OR(AND(E90='club records'!$N$6, F90&lt;='club records'!$O$6), AND(E90='club records'!$N$7, F90&lt;='club records'!$O$7), AND(E90='club records'!$N$8, F90&lt;='club records'!$O$8), AND(E90='club records'!$N$9, F90&lt;='club records'!$O$9), AND(E90='club records'!$N$10, F90&lt;='club records'!$O$10))), "CR", " ")</f>
        <v xml:space="preserve"> </v>
      </c>
      <c r="AG90" s="7" t="str">
        <f>IF(AND(B90="4x300", AND(E90='club records'!$N$11, F90&lt;='club records'!$O$11)), "CR", " ")</f>
        <v xml:space="preserve"> </v>
      </c>
      <c r="AH90" s="7" t="str">
        <f>IF(AND(B90="4x400", OR(AND(E90='club records'!$N$12, F90&lt;='club records'!$O$12), AND(E90='club records'!$N$13, F90&lt;='club records'!$O$13), AND(E90='club records'!$N$14, F90&lt;='club records'!$O$14), AND(E90='club records'!$N$15, F90&lt;='club records'!$O$15))), "CR", " ")</f>
        <v xml:space="preserve"> </v>
      </c>
      <c r="AI90" s="7" t="str">
        <f>IF(AND(B90="pentathlon", OR(AND(E90='club records'!$N$21, F90&gt;='club records'!$O$21), AND(E90='club records'!$N$22, F90&gt;='club records'!$O$22),AND(E90='club records'!$N$23, F90&gt;='club records'!$O$23),AND(E90='club records'!$N$24, F90&gt;='club records'!$O$24))), "CR", " ")</f>
        <v xml:space="preserve"> </v>
      </c>
      <c r="AJ90" s="7" t="str">
        <f>IF(AND(B90="heptathlon", OR(AND(E90='club records'!$N$26, F90&gt;='club records'!$O$26), AND(E90='club records'!$N$27, F90&gt;='club records'!$O$27))), "CR", " ")</f>
        <v xml:space="preserve"> </v>
      </c>
    </row>
    <row r="91" spans="1:38" ht="14.5" x14ac:dyDescent="0.35">
      <c r="B91" s="28">
        <v>1500</v>
      </c>
      <c r="C91" s="27"/>
      <c r="D91" s="27"/>
      <c r="E91" s="29"/>
      <c r="F91" s="30"/>
      <c r="G91" s="31"/>
      <c r="H91" s="27"/>
      <c r="I91" s="27"/>
    </row>
    <row r="92" spans="1:38" ht="14.5" x14ac:dyDescent="0.35">
      <c r="A92" s="1" t="s">
        <v>165</v>
      </c>
      <c r="B92" s="2">
        <v>3000</v>
      </c>
      <c r="C92" s="1" t="s">
        <v>27</v>
      </c>
      <c r="D92" s="1" t="s">
        <v>153</v>
      </c>
      <c r="E92" s="9" t="s">
        <v>8</v>
      </c>
      <c r="F92" s="10" t="s">
        <v>204</v>
      </c>
      <c r="G92" s="15">
        <v>43833</v>
      </c>
      <c r="H92" s="2" t="s">
        <v>175</v>
      </c>
      <c r="I92" s="2" t="s">
        <v>203</v>
      </c>
      <c r="J92" s="7" t="str">
        <f>IF(OR(K92="CR", L92="CR", M92="CR", N92="CR", O92="CR", P92="CR", Q92="CR", R92="CR", S92="CR", T92="CR",U92="CR", V92="CR", W92="CR", X92="CR", Y92="CR", Z92="CR", AA92="CR", AB92="CR", AC92="CR", AD92="CR", AE92="CR", AF92="CR", AG92="CR", AH92="CR", AI92="CR", AJ92="CR"), "***CLUB RECORD***", "")</f>
        <v/>
      </c>
      <c r="K92" s="7" t="str">
        <f>IF(AND(B92=60, OR(AND(E92='club records'!$B$6, F92&lt;='club records'!$C$6), AND(E92='club records'!$B$7, F92&lt;='club records'!$C$7), AND(E92='club records'!$B$8, F92&lt;='club records'!$C$8), AND(E92='club records'!$B$9, F92&lt;='club records'!$C$9), AND(E92='club records'!$B$10, F92&lt;='club records'!$C$10))), "CR", " ")</f>
        <v xml:space="preserve"> </v>
      </c>
      <c r="L92" s="7" t="str">
        <f>IF(AND(B92=200, OR(AND(E92='club records'!$B$11, F92&lt;='club records'!$C$11), AND(E92='club records'!$B$12, F92&lt;='club records'!$C$12), AND(E92='club records'!$B$13, F92&lt;='club records'!$C$13), AND(E92='club records'!$B$14, F92&lt;='club records'!$C$14), AND(E92='club records'!$B$15, F92&lt;='club records'!$C$15))), "CR", " ")</f>
        <v xml:space="preserve"> </v>
      </c>
      <c r="M92" s="7" t="str">
        <f>IF(AND(B92=300, OR(AND(E92='club records'!$B$5, F92&lt;='club records'!$C$5), AND(E92='club records'!$B$16, F92&lt;='club records'!$C$16), AND(E92='club records'!$B$17, F92&lt;='club records'!$C$17))), "CR", " ")</f>
        <v xml:space="preserve"> </v>
      </c>
      <c r="N92" s="7" t="str">
        <f>IF(AND(B92=400, OR(AND(E92='club records'!$B$18, F92&lt;='club records'!$C$18), AND(E92='club records'!$B$19, F92&lt;='club records'!$C$19), AND(E92='club records'!$B$20, F92&lt;='club records'!$C$20), AND(E92='club records'!$B$21, F92&lt;='club records'!$C$21))), "CR", " ")</f>
        <v xml:space="preserve"> </v>
      </c>
      <c r="O92" s="7" t="str">
        <f>IF(AND(B92=800, OR(AND(E92='club records'!$B$22, F92&lt;='club records'!$C$22), AND(E92='club records'!$B$23, F92&lt;='club records'!$C$23), AND(E92='club records'!$B$24, F92&lt;='club records'!$C$24), AND(E92='club records'!$B$25, F92&lt;='club records'!$C$25), AND(E92='club records'!$B$26, F92&lt;='club records'!$C$26))), "CR", " ")</f>
        <v xml:space="preserve"> </v>
      </c>
      <c r="P92" s="7" t="str">
        <f>IF(AND(B92=1000, OR(AND(E92='club records'!$B$27, F92&lt;='club records'!$C$27), AND(E92='club records'!$B$28, F92&lt;='club records'!$C$28))), "CR", " ")</f>
        <v xml:space="preserve"> </v>
      </c>
      <c r="Q92" s="7" t="str">
        <f>IF(AND(B92=1500, OR(AND(E92='club records'!$B$29, F92&lt;='club records'!$C$29), AND(E92='club records'!$B$30, F92&lt;='club records'!$C$30), AND(E92='club records'!$B$31, F92&lt;='club records'!$C$31), AND(E92='club records'!$B$32, F92&lt;='club records'!$C$32), AND(E92='club records'!$B$33, F92&lt;='club records'!$C$33))), "CR", " ")</f>
        <v xml:space="preserve"> </v>
      </c>
      <c r="R92" s="7" t="str">
        <f>IF(AND(B92="1600 (Mile)",OR(AND(E92='club records'!$B$34,F92&lt;='club records'!$C$34),AND(E92='club records'!$B$35,F92&lt;='club records'!$C$35),AND(E92='club records'!$B$36,F92&lt;='club records'!$C$36),AND(E92='club records'!$B$37,F92&lt;='club records'!$C$37))),"CR"," ")</f>
        <v xml:space="preserve"> </v>
      </c>
      <c r="S92" s="7" t="str">
        <f>IF(AND(B92=3000, OR(AND(E92='club records'!$B$38, F92&lt;='club records'!$C$38), AND(E92='club records'!$B$39, F92&lt;='club records'!$C$39), AND(E92='club records'!$B$40, F92&lt;='club records'!$C$40), AND(E92='club records'!$B$41, F92&lt;='club records'!$C$41))), "CR", " ")</f>
        <v xml:space="preserve"> </v>
      </c>
      <c r="T92" s="7" t="str">
        <f>IF(AND(B92=5000, OR(AND(E92='club records'!$B$42, F92&lt;='club records'!$C$42), AND(E92='club records'!$B$43, F92&lt;='club records'!$C$43))), "CR", " ")</f>
        <v xml:space="preserve"> </v>
      </c>
      <c r="U92" s="6" t="str">
        <f>IF(AND(B92=10000, OR(AND(E92='club records'!$B$44, F92&lt;='club records'!$C$44), AND(E92='club records'!$B$45, F92&lt;='club records'!$C$45))), "CR", " ")</f>
        <v xml:space="preserve"> </v>
      </c>
      <c r="V92" s="6" t="str">
        <f>IF(AND(B92="high jump", OR(AND(E92='club records'!$F$1, F92&gt;='club records'!$G$1), AND(E92='club records'!$F$2, F92&gt;='club records'!$G$2), AND(E92='club records'!$F$3, F92&gt;='club records'!$G$3), AND(E92='club records'!$F$4, F92&gt;='club records'!$G$4), AND(E92='club records'!$F$5, F92&gt;='club records'!$G$5))), "CR", " ")</f>
        <v xml:space="preserve"> </v>
      </c>
      <c r="W92" s="6" t="str">
        <f>IF(AND(B92="long jump", OR(AND(E92='club records'!$F$6, F92&gt;='club records'!$G$6), AND(E92='club records'!$F$7, F92&gt;='club records'!$G$7), AND(E92='club records'!$F$8, F92&gt;='club records'!$G$8), AND(E92='club records'!$F$9, F92&gt;='club records'!$G$9), AND(E92='club records'!$F$10, F92&gt;='club records'!$G$10))), "CR", " ")</f>
        <v xml:space="preserve"> </v>
      </c>
      <c r="X92" s="6" t="str">
        <f>IF(AND(B92="triple jump", OR(AND(E92='club records'!$F$11, F92&gt;='club records'!$G$11), AND(E92='club records'!$F$12, F92&gt;='club records'!$G$12), AND(E92='club records'!$F$13, F92&gt;='club records'!$G$13), AND(E92='club records'!$F$14, F92&gt;='club records'!$G$14), AND(E92='club records'!$F$15, F92&gt;='club records'!$G$15))), "CR", " ")</f>
        <v xml:space="preserve"> </v>
      </c>
      <c r="Y92" s="6" t="str">
        <f>IF(AND(B92="pole vault", OR(AND(E92='club records'!$F$16, F92&gt;='club records'!$G$16), AND(E92='club records'!$F$17, F92&gt;='club records'!$G$17), AND(E92='club records'!$F$18, F92&gt;='club records'!$G$18), AND(E92='club records'!$F$19, F92&gt;='club records'!$G$19), AND(E92='club records'!$F$20, F92&gt;='club records'!$G$20))), "CR", " ")</f>
        <v xml:space="preserve"> </v>
      </c>
      <c r="Z92" s="6" t="str">
        <f>IF(AND(B92="shot 3", E92='club records'!$F$36, F92&gt;='club records'!$G$36), "CR", " ")</f>
        <v xml:space="preserve"> </v>
      </c>
      <c r="AA92" s="6" t="str">
        <f>IF(AND(B92="shot 4", E92='club records'!$F$37, F92&gt;='club records'!$G$37), "CR", " ")</f>
        <v xml:space="preserve"> </v>
      </c>
      <c r="AB92" s="6" t="str">
        <f>IF(AND(B92="shot 5", E92='club records'!$F$38, F92&gt;='club records'!$G$38), "CR", " ")</f>
        <v xml:space="preserve"> </v>
      </c>
      <c r="AC92" s="6" t="str">
        <f>IF(AND(B92="shot 6", E92='club records'!$F$39, F92&gt;='club records'!$G$39), "CR", " ")</f>
        <v xml:space="preserve"> </v>
      </c>
      <c r="AD92" s="6" t="str">
        <f>IF(AND(B92="shot 7.26", E92='club records'!$F$40, F92&gt;='club records'!$G$40), "CR", " ")</f>
        <v xml:space="preserve"> </v>
      </c>
      <c r="AE92" s="6" t="str">
        <f>IF(AND(B92="60H",OR(AND(E92='club records'!$J$1,F92&lt;='club records'!$K$1),AND(E92='club records'!$J$2,F92&lt;='club records'!$K$2),AND(E92='club records'!$J$3,F92&lt;='club records'!$K$3),AND(E92='club records'!$J$4,F92&lt;='club records'!$K$4),AND(E92='club records'!$J$5,F92&lt;='club records'!$K$5))),"CR"," ")</f>
        <v xml:space="preserve"> </v>
      </c>
      <c r="AF92" s="7" t="str">
        <f>IF(AND(B92="4x200", OR(AND(E92='club records'!$N$6, F92&lt;='club records'!$O$6), AND(E92='club records'!$N$7, F92&lt;='club records'!$O$7), AND(E92='club records'!$N$8, F92&lt;='club records'!$O$8), AND(E92='club records'!$N$9, F92&lt;='club records'!$O$9), AND(E92='club records'!$N$10, F92&lt;='club records'!$O$10))), "CR", " ")</f>
        <v xml:space="preserve"> </v>
      </c>
      <c r="AG92" s="7" t="str">
        <f>IF(AND(B92="4x300", AND(E92='club records'!$N$11, F92&lt;='club records'!$O$11)), "CR", " ")</f>
        <v xml:space="preserve"> </v>
      </c>
      <c r="AH92" s="7" t="str">
        <f>IF(AND(B92="4x400", OR(AND(E92='club records'!$N$12, F92&lt;='club records'!$O$12), AND(E92='club records'!$N$13, F92&lt;='club records'!$O$13), AND(E92='club records'!$N$14, F92&lt;='club records'!$O$14), AND(E92='club records'!$N$15, F92&lt;='club records'!$O$15))), "CR", " ")</f>
        <v xml:space="preserve"> </v>
      </c>
      <c r="AI92" s="7" t="str">
        <f>IF(AND(B92="pentathlon", OR(AND(E92='club records'!$N$21, F92&gt;='club records'!$O$21), AND(E92='club records'!$N$22, F92&gt;='club records'!$O$22),AND(E92='club records'!$N$23, F92&gt;='club records'!$O$23),AND(E92='club records'!$N$24, F92&gt;='club records'!$O$24))), "CR", " ")</f>
        <v xml:space="preserve"> </v>
      </c>
      <c r="AJ92" s="7" t="str">
        <f>IF(AND(B92="heptathlon", OR(AND(E92='club records'!$N$26, F92&gt;='club records'!$O$26), AND(E92='club records'!$N$27, F92&gt;='club records'!$O$27))), "CR", " ")</f>
        <v xml:space="preserve"> </v>
      </c>
    </row>
    <row r="93" spans="1:38" ht="14.5" x14ac:dyDescent="0.35">
      <c r="A93" s="1" t="s">
        <v>165</v>
      </c>
      <c r="B93" s="2">
        <v>3000</v>
      </c>
      <c r="C93" s="1" t="s">
        <v>65</v>
      </c>
      <c r="D93" s="1" t="s">
        <v>205</v>
      </c>
      <c r="E93" s="9" t="s">
        <v>8</v>
      </c>
      <c r="F93" s="10" t="s">
        <v>207</v>
      </c>
      <c r="G93" s="15">
        <v>43833</v>
      </c>
      <c r="H93" s="2" t="s">
        <v>175</v>
      </c>
      <c r="I93" s="2" t="s">
        <v>203</v>
      </c>
      <c r="J93" s="7" t="str">
        <f>IF(OR(K93="CR", L93="CR", M93="CR", N93="CR", O93="CR", P93="CR", Q93="CR", R93="CR", S93="CR", T93="CR",U93="CR", V93="CR", W93="CR", X93="CR", Y93="CR", Z93="CR", AA93="CR", AB93="CR", AC93="CR", AD93="CR", AE93="CR", AF93="CR", AG93="CR", AH93="CR", AI93="CR", AJ93="CR"), "***CLUB RECORD***", "")</f>
        <v/>
      </c>
      <c r="K93" s="7" t="str">
        <f>IF(AND(B93=60, OR(AND(E93='club records'!$B$6, F93&lt;='club records'!$C$6), AND(E93='club records'!$B$7, F93&lt;='club records'!$C$7), AND(E93='club records'!$B$8, F93&lt;='club records'!$C$8), AND(E93='club records'!$B$9, F93&lt;='club records'!$C$9), AND(E93='club records'!$B$10, F93&lt;='club records'!$C$10))), "CR", " ")</f>
        <v xml:space="preserve"> </v>
      </c>
      <c r="L93" s="7" t="str">
        <f>IF(AND(B93=200, OR(AND(E93='club records'!$B$11, F93&lt;='club records'!$C$11), AND(E93='club records'!$B$12, F93&lt;='club records'!$C$12), AND(E93='club records'!$B$13, F93&lt;='club records'!$C$13), AND(E93='club records'!$B$14, F93&lt;='club records'!$C$14), AND(E93='club records'!$B$15, F93&lt;='club records'!$C$15))), "CR", " ")</f>
        <v xml:space="preserve"> </v>
      </c>
      <c r="M93" s="7" t="str">
        <f>IF(AND(B93=300, OR(AND(E93='club records'!$B$5, F93&lt;='club records'!$C$5), AND(E93='club records'!$B$16, F93&lt;='club records'!$C$16), AND(E93='club records'!$B$17, F93&lt;='club records'!$C$17))), "CR", " ")</f>
        <v xml:space="preserve"> </v>
      </c>
      <c r="N93" s="7" t="str">
        <f>IF(AND(B93=400, OR(AND(E93='club records'!$B$18, F93&lt;='club records'!$C$18), AND(E93='club records'!$B$19, F93&lt;='club records'!$C$19), AND(E93='club records'!$B$20, F93&lt;='club records'!$C$20), AND(E93='club records'!$B$21, F93&lt;='club records'!$C$21))), "CR", " ")</f>
        <v xml:space="preserve"> </v>
      </c>
      <c r="O93" s="7" t="str">
        <f>IF(AND(B93=800, OR(AND(E93='club records'!$B$22, F93&lt;='club records'!$C$22), AND(E93='club records'!$B$23, F93&lt;='club records'!$C$23), AND(E93='club records'!$B$24, F93&lt;='club records'!$C$24), AND(E93='club records'!$B$25, F93&lt;='club records'!$C$25), AND(E93='club records'!$B$26, F93&lt;='club records'!$C$26))), "CR", " ")</f>
        <v xml:space="preserve"> </v>
      </c>
      <c r="P93" s="7" t="str">
        <f>IF(AND(B93=1000, OR(AND(E93='club records'!$B$27, F93&lt;='club records'!$C$27), AND(E93='club records'!$B$28, F93&lt;='club records'!$C$28))), "CR", " ")</f>
        <v xml:space="preserve"> </v>
      </c>
      <c r="Q93" s="7" t="str">
        <f>IF(AND(B93=1500, OR(AND(E93='club records'!$B$29, F93&lt;='club records'!$C$29), AND(E93='club records'!$B$30, F93&lt;='club records'!$C$30), AND(E93='club records'!$B$31, F93&lt;='club records'!$C$31), AND(E93='club records'!$B$32, F93&lt;='club records'!$C$32), AND(E93='club records'!$B$33, F93&lt;='club records'!$C$33))), "CR", " ")</f>
        <v xml:space="preserve"> </v>
      </c>
      <c r="R93" s="7" t="str">
        <f>IF(AND(B93="1600 (Mile)",OR(AND(E93='club records'!$B$34,F93&lt;='club records'!$C$34),AND(E93='club records'!$B$35,F93&lt;='club records'!$C$35),AND(E93='club records'!$B$36,F93&lt;='club records'!$C$36),AND(E93='club records'!$B$37,F93&lt;='club records'!$C$37))),"CR"," ")</f>
        <v xml:space="preserve"> </v>
      </c>
      <c r="S93" s="7" t="str">
        <f>IF(AND(B93=3000, OR(AND(E93='club records'!$B$38, F93&lt;='club records'!$C$38), AND(E93='club records'!$B$39, F93&lt;='club records'!$C$39), AND(E93='club records'!$B$40, F93&lt;='club records'!$C$40), AND(E93='club records'!$B$41, F93&lt;='club records'!$C$41))), "CR", " ")</f>
        <v xml:space="preserve"> </v>
      </c>
      <c r="T93" s="7" t="str">
        <f>IF(AND(B93=5000, OR(AND(E93='club records'!$B$42, F93&lt;='club records'!$C$42), AND(E93='club records'!$B$43, F93&lt;='club records'!$C$43))), "CR", " ")</f>
        <v xml:space="preserve"> </v>
      </c>
      <c r="U93" s="6" t="str">
        <f>IF(AND(B93=10000, OR(AND(E93='club records'!$B$44, F93&lt;='club records'!$C$44), AND(E93='club records'!$B$45, F93&lt;='club records'!$C$45))), "CR", " ")</f>
        <v xml:space="preserve"> </v>
      </c>
      <c r="V93" s="6" t="str">
        <f>IF(AND(B93="high jump", OR(AND(E93='club records'!$F$1, F93&gt;='club records'!$G$1), AND(E93='club records'!$F$2, F93&gt;='club records'!$G$2), AND(E93='club records'!$F$3, F93&gt;='club records'!$G$3), AND(E93='club records'!$F$4, F93&gt;='club records'!$G$4), AND(E93='club records'!$F$5, F93&gt;='club records'!$G$5))), "CR", " ")</f>
        <v xml:space="preserve"> </v>
      </c>
      <c r="W93" s="6" t="str">
        <f>IF(AND(B93="long jump", OR(AND(E93='club records'!$F$6, F93&gt;='club records'!$G$6), AND(E93='club records'!$F$7, F93&gt;='club records'!$G$7), AND(E93='club records'!$F$8, F93&gt;='club records'!$G$8), AND(E93='club records'!$F$9, F93&gt;='club records'!$G$9), AND(E93='club records'!$F$10, F93&gt;='club records'!$G$10))), "CR", " ")</f>
        <v xml:space="preserve"> </v>
      </c>
      <c r="X93" s="6" t="str">
        <f>IF(AND(B93="triple jump", OR(AND(E93='club records'!$F$11, F93&gt;='club records'!$G$11), AND(E93='club records'!$F$12, F93&gt;='club records'!$G$12), AND(E93='club records'!$F$13, F93&gt;='club records'!$G$13), AND(E93='club records'!$F$14, F93&gt;='club records'!$G$14), AND(E93='club records'!$F$15, F93&gt;='club records'!$G$15))), "CR", " ")</f>
        <v xml:space="preserve"> </v>
      </c>
      <c r="Y93" s="6" t="str">
        <f>IF(AND(B93="pole vault", OR(AND(E93='club records'!$F$16, F93&gt;='club records'!$G$16), AND(E93='club records'!$F$17, F93&gt;='club records'!$G$17), AND(E93='club records'!$F$18, F93&gt;='club records'!$G$18), AND(E93='club records'!$F$19, F93&gt;='club records'!$G$19), AND(E93='club records'!$F$20, F93&gt;='club records'!$G$20))), "CR", " ")</f>
        <v xml:space="preserve"> </v>
      </c>
      <c r="Z93" s="6" t="str">
        <f>IF(AND(B93="shot 3", E93='club records'!$F$36, F93&gt;='club records'!$G$36), "CR", " ")</f>
        <v xml:space="preserve"> </v>
      </c>
      <c r="AA93" s="6" t="str">
        <f>IF(AND(B93="shot 4", E93='club records'!$F$37, F93&gt;='club records'!$G$37), "CR", " ")</f>
        <v xml:space="preserve"> </v>
      </c>
      <c r="AB93" s="6" t="str">
        <f>IF(AND(B93="shot 5", E93='club records'!$F$38, F93&gt;='club records'!$G$38), "CR", " ")</f>
        <v xml:space="preserve"> </v>
      </c>
      <c r="AC93" s="6" t="str">
        <f>IF(AND(B93="shot 6", E93='club records'!$F$39, F93&gt;='club records'!$G$39), "CR", " ")</f>
        <v xml:space="preserve"> </v>
      </c>
      <c r="AD93" s="6" t="str">
        <f>IF(AND(B93="shot 7.26", E93='club records'!$F$40, F93&gt;='club records'!$G$40), "CR", " ")</f>
        <v xml:space="preserve"> </v>
      </c>
      <c r="AE93" s="6" t="str">
        <f>IF(AND(B93="60H",OR(AND(E93='club records'!$J$1,F93&lt;='club records'!$K$1),AND(E93='club records'!$J$2,F93&lt;='club records'!$K$2),AND(E93='club records'!$J$3,F93&lt;='club records'!$K$3),AND(E93='club records'!$J$4,F93&lt;='club records'!$K$4),AND(E93='club records'!$J$5,F93&lt;='club records'!$K$5))),"CR"," ")</f>
        <v xml:space="preserve"> </v>
      </c>
      <c r="AF93" s="7" t="str">
        <f>IF(AND(B93="4x200", OR(AND(E93='club records'!$N$6, F93&lt;='club records'!$O$6), AND(E93='club records'!$N$7, F93&lt;='club records'!$O$7), AND(E93='club records'!$N$8, F93&lt;='club records'!$O$8), AND(E93='club records'!$N$9, F93&lt;='club records'!$O$9), AND(E93='club records'!$N$10, F93&lt;='club records'!$O$10))), "CR", " ")</f>
        <v xml:space="preserve"> </v>
      </c>
      <c r="AG93" s="7" t="str">
        <f>IF(AND(B93="4x300", AND(E93='club records'!$N$11, F93&lt;='club records'!$O$11)), "CR", " ")</f>
        <v xml:space="preserve"> </v>
      </c>
      <c r="AH93" s="7" t="str">
        <f>IF(AND(B93="4x400", OR(AND(E93='club records'!$N$12, F93&lt;='club records'!$O$12), AND(E93='club records'!$N$13, F93&lt;='club records'!$O$13), AND(E93='club records'!$N$14, F93&lt;='club records'!$O$14), AND(E93='club records'!$N$15, F93&lt;='club records'!$O$15))), "CR", " ")</f>
        <v xml:space="preserve"> </v>
      </c>
      <c r="AI93" s="7" t="str">
        <f>IF(AND(B93="pentathlon", OR(AND(E93='club records'!$N$21, F93&gt;='club records'!$O$21), AND(E93='club records'!$N$22, F93&gt;='club records'!$O$22),AND(E93='club records'!$N$23, F93&gt;='club records'!$O$23),AND(E93='club records'!$N$24, F93&gt;='club records'!$O$24))), "CR", " ")</f>
        <v xml:space="preserve"> </v>
      </c>
      <c r="AJ93" s="7" t="str">
        <f>IF(AND(B93="heptathlon", OR(AND(E93='club records'!$N$26, F93&gt;='club records'!$O$26), AND(E93='club records'!$N$27, F93&gt;='club records'!$O$27))), "CR", " ")</f>
        <v xml:space="preserve"> </v>
      </c>
    </row>
    <row r="94" spans="1:38" ht="14.5" x14ac:dyDescent="0.35">
      <c r="A94" s="1" t="str">
        <f>E94</f>
        <v>U20</v>
      </c>
      <c r="B94" s="2">
        <v>3000</v>
      </c>
      <c r="C94" s="1" t="s">
        <v>83</v>
      </c>
      <c r="D94" s="1" t="s">
        <v>20</v>
      </c>
      <c r="E94" s="9" t="s">
        <v>10</v>
      </c>
      <c r="F94" s="11" t="s">
        <v>206</v>
      </c>
      <c r="G94" s="15">
        <v>43833</v>
      </c>
      <c r="H94" s="2" t="s">
        <v>175</v>
      </c>
      <c r="I94" s="2" t="s">
        <v>203</v>
      </c>
      <c r="J94" s="7" t="str">
        <f>IF(OR(K94="CR", L94="CR", M94="CR", N94="CR", O94="CR", P94="CR", Q94="CR", R94="CR", S94="CR", T94="CR",U94="CR", V94="CR", W94="CR", X94="CR", Y94="CR", Z94="CR", AA94="CR", AB94="CR", AC94="CR", AD94="CR", AE94="CR", AF94="CR", AG94="CR", AH94="CR", AI94="CR", AJ94="CR"), "***CLUB RECORD***", "")</f>
        <v/>
      </c>
      <c r="K94" s="7" t="str">
        <f>IF(AND(B94=60, OR(AND(E94='club records'!$B$6, F94&lt;='club records'!$C$6), AND(E94='club records'!$B$7, F94&lt;='club records'!$C$7), AND(E94='club records'!$B$8, F94&lt;='club records'!$C$8), AND(E94='club records'!$B$9, F94&lt;='club records'!$C$9), AND(E94='club records'!$B$10, F94&lt;='club records'!$C$10))), "CR", " ")</f>
        <v xml:space="preserve"> </v>
      </c>
      <c r="L94" s="7" t="str">
        <f>IF(AND(B94=200, OR(AND(E94='club records'!$B$11, F94&lt;='club records'!$C$11), AND(E94='club records'!$B$12, F94&lt;='club records'!$C$12), AND(E94='club records'!$B$13, F94&lt;='club records'!$C$13), AND(E94='club records'!$B$14, F94&lt;='club records'!$C$14), AND(E94='club records'!$B$15, F94&lt;='club records'!$C$15))), "CR", " ")</f>
        <v xml:space="preserve"> </v>
      </c>
      <c r="M94" s="7" t="str">
        <f>IF(AND(B94=300, OR(AND(E94='club records'!$B$5, F94&lt;='club records'!$C$5), AND(E94='club records'!$B$16, F94&lt;='club records'!$C$16), AND(E94='club records'!$B$17, F94&lt;='club records'!$C$17))), "CR", " ")</f>
        <v xml:space="preserve"> </v>
      </c>
      <c r="N94" s="7" t="str">
        <f>IF(AND(B94=400, OR(AND(E94='club records'!$B$18, F94&lt;='club records'!$C$18), AND(E94='club records'!$B$19, F94&lt;='club records'!$C$19), AND(E94='club records'!$B$20, F94&lt;='club records'!$C$20), AND(E94='club records'!$B$21, F94&lt;='club records'!$C$21))), "CR", " ")</f>
        <v xml:space="preserve"> </v>
      </c>
      <c r="O94" s="7" t="str">
        <f>IF(AND(B94=800, OR(AND(E94='club records'!$B$22, F94&lt;='club records'!$C$22), AND(E94='club records'!$B$23, F94&lt;='club records'!$C$23), AND(E94='club records'!$B$24, F94&lt;='club records'!$C$24), AND(E94='club records'!$B$25, F94&lt;='club records'!$C$25), AND(E94='club records'!$B$26, F94&lt;='club records'!$C$26))), "CR", " ")</f>
        <v xml:space="preserve"> </v>
      </c>
      <c r="P94" s="7" t="str">
        <f>IF(AND(B94=1000, OR(AND(E94='club records'!$B$27, F94&lt;='club records'!$C$27), AND(E94='club records'!$B$28, F94&lt;='club records'!$C$28))), "CR", " ")</f>
        <v xml:space="preserve"> </v>
      </c>
      <c r="Q94" s="7" t="str">
        <f>IF(AND(B94=1500, OR(AND(E94='club records'!$B$29, F94&lt;='club records'!$C$29), AND(E94='club records'!$B$30, F94&lt;='club records'!$C$30), AND(E94='club records'!$B$31, F94&lt;='club records'!$C$31), AND(E94='club records'!$B$32, F94&lt;='club records'!$C$32), AND(E94='club records'!$B$33, F94&lt;='club records'!$C$33))), "CR", " ")</f>
        <v xml:space="preserve"> </v>
      </c>
      <c r="R94" s="7" t="str">
        <f>IF(AND(B94="1600 (Mile)",OR(AND(E94='club records'!$B$34,F94&lt;='club records'!$C$34),AND(E94='club records'!$B$35,F94&lt;='club records'!$C$35),AND(E94='club records'!$B$36,F94&lt;='club records'!$C$36),AND(E94='club records'!$B$37,F94&lt;='club records'!$C$37))),"CR"," ")</f>
        <v xml:space="preserve"> </v>
      </c>
      <c r="S94" s="7" t="str">
        <f>IF(AND(B94=3000, OR(AND(E94='club records'!$B$38, F94&lt;='club records'!$C$38), AND(E94='club records'!$B$39, F94&lt;='club records'!$C$39), AND(E94='club records'!$B$40, F94&lt;='club records'!$C$40), AND(E94='club records'!$B$41, F94&lt;='club records'!$C$41))), "CR", " ")</f>
        <v xml:space="preserve"> </v>
      </c>
      <c r="T94" s="7" t="str">
        <f>IF(AND(B94=5000, OR(AND(E94='club records'!$B$42, F94&lt;='club records'!$C$42), AND(E94='club records'!$B$43, F94&lt;='club records'!$C$43))), "CR", " ")</f>
        <v xml:space="preserve"> </v>
      </c>
      <c r="U94" s="6" t="str">
        <f>IF(AND(B94=10000, OR(AND(E94='club records'!$B$44, F94&lt;='club records'!$C$44), AND(E94='club records'!$B$45, F94&lt;='club records'!$C$45))), "CR", " ")</f>
        <v xml:space="preserve"> </v>
      </c>
      <c r="V94" s="6" t="str">
        <f>IF(AND(B94="high jump", OR(AND(E94='club records'!$F$1, F94&gt;='club records'!$G$1), AND(E94='club records'!$F$2, F94&gt;='club records'!$G$2), AND(E94='club records'!$F$3, F94&gt;='club records'!$G$3), AND(E94='club records'!$F$4, F94&gt;='club records'!$G$4), AND(E94='club records'!$F$5, F94&gt;='club records'!$G$5))), "CR", " ")</f>
        <v xml:space="preserve"> </v>
      </c>
      <c r="W94" s="6" t="str">
        <f>IF(AND(B94="long jump", OR(AND(E94='club records'!$F$6, F94&gt;='club records'!$G$6), AND(E94='club records'!$F$7, F94&gt;='club records'!$G$7), AND(E94='club records'!$F$8, F94&gt;='club records'!$G$8), AND(E94='club records'!$F$9, F94&gt;='club records'!$G$9), AND(E94='club records'!$F$10, F94&gt;='club records'!$G$10))), "CR", " ")</f>
        <v xml:space="preserve"> </v>
      </c>
      <c r="X94" s="6" t="str">
        <f>IF(AND(B94="triple jump", OR(AND(E94='club records'!$F$11, F94&gt;='club records'!$G$11), AND(E94='club records'!$F$12, F94&gt;='club records'!$G$12), AND(E94='club records'!$F$13, F94&gt;='club records'!$G$13), AND(E94='club records'!$F$14, F94&gt;='club records'!$G$14), AND(E94='club records'!$F$15, F94&gt;='club records'!$G$15))), "CR", " ")</f>
        <v xml:space="preserve"> </v>
      </c>
      <c r="Y94" s="6" t="str">
        <f>IF(AND(B94="pole vault", OR(AND(E94='club records'!$F$16, F94&gt;='club records'!$G$16), AND(E94='club records'!$F$17, F94&gt;='club records'!$G$17), AND(E94='club records'!$F$18, F94&gt;='club records'!$G$18), AND(E94='club records'!$F$19, F94&gt;='club records'!$G$19), AND(E94='club records'!$F$20, F94&gt;='club records'!$G$20))), "CR", " ")</f>
        <v xml:space="preserve"> </v>
      </c>
      <c r="Z94" s="6" t="str">
        <f>IF(AND(B94="shot 3", E94='club records'!$F$36, F94&gt;='club records'!$G$36), "CR", " ")</f>
        <v xml:space="preserve"> </v>
      </c>
      <c r="AA94" s="6" t="str">
        <f>IF(AND(B94="shot 4", E94='club records'!$F$37, F94&gt;='club records'!$G$37), "CR", " ")</f>
        <v xml:space="preserve"> </v>
      </c>
      <c r="AB94" s="6" t="str">
        <f>IF(AND(B94="shot 5", E94='club records'!$F$38, F94&gt;='club records'!$G$38), "CR", " ")</f>
        <v xml:space="preserve"> </v>
      </c>
      <c r="AC94" s="6" t="str">
        <f>IF(AND(B94="shot 6", E94='club records'!$F$39, F94&gt;='club records'!$G$39), "CR", " ")</f>
        <v xml:space="preserve"> </v>
      </c>
      <c r="AD94" s="6" t="str">
        <f>IF(AND(B94="shot 7.26", E94='club records'!$F$40, F94&gt;='club records'!$G$40), "CR", " ")</f>
        <v xml:space="preserve"> </v>
      </c>
      <c r="AE94" s="6" t="str">
        <f>IF(AND(B94="60H",OR(AND(E94='club records'!$J$1,F94&lt;='club records'!$K$1),AND(E94='club records'!$J$2,F94&lt;='club records'!$K$2),AND(E94='club records'!$J$3,F94&lt;='club records'!$K$3),AND(E94='club records'!$J$4,F94&lt;='club records'!$K$4),AND(E94='club records'!$J$5,F94&lt;='club records'!$K$5))),"CR"," ")</f>
        <v xml:space="preserve"> </v>
      </c>
      <c r="AF94" s="7" t="str">
        <f>IF(AND(B94="4x200", OR(AND(E94='club records'!$N$6, F94&lt;='club records'!$O$6), AND(E94='club records'!$N$7, F94&lt;='club records'!$O$7), AND(E94='club records'!$N$8, F94&lt;='club records'!$O$8), AND(E94='club records'!$N$9, F94&lt;='club records'!$O$9), AND(E94='club records'!$N$10, F94&lt;='club records'!$O$10))), "CR", " ")</f>
        <v xml:space="preserve"> </v>
      </c>
      <c r="AG94" s="7" t="str">
        <f>IF(AND(B94="4x300", AND(E94='club records'!$N$11, F94&lt;='club records'!$O$11)), "CR", " ")</f>
        <v xml:space="preserve"> </v>
      </c>
      <c r="AH94" s="7" t="str">
        <f>IF(AND(B94="4x400", OR(AND(E94='club records'!$N$12, F94&lt;='club records'!$O$12), AND(E94='club records'!$N$13, F94&lt;='club records'!$O$13), AND(E94='club records'!$N$14, F94&lt;='club records'!$O$14), AND(E94='club records'!$N$15, F94&lt;='club records'!$O$15))), "CR", " ")</f>
        <v xml:space="preserve"> </v>
      </c>
      <c r="AI94" s="7" t="str">
        <f>IF(AND(B94="pentathlon", OR(AND(E94='club records'!$N$21, F94&gt;='club records'!$O$21), AND(E94='club records'!$N$22, F94&gt;='club records'!$O$22),AND(E94='club records'!$N$23, F94&gt;='club records'!$O$23),AND(E94='club records'!$N$24, F94&gt;='club records'!$O$24))), "CR", " ")</f>
        <v xml:space="preserve"> </v>
      </c>
      <c r="AJ94" s="7" t="str">
        <f>IF(AND(B94="heptathlon", OR(AND(E94='club records'!$N$26, F94&gt;='club records'!$O$26), AND(E94='club records'!$N$27, F94&gt;='club records'!$O$27))), "CR", " ")</f>
        <v xml:space="preserve"> </v>
      </c>
    </row>
    <row r="95" spans="1:38" ht="14.5" x14ac:dyDescent="0.35">
      <c r="A95" s="1" t="s">
        <v>165</v>
      </c>
      <c r="B95" s="2">
        <v>3000</v>
      </c>
      <c r="C95" s="1" t="s">
        <v>102</v>
      </c>
      <c r="D95" s="1" t="s">
        <v>3</v>
      </c>
      <c r="E95" s="9" t="s">
        <v>44</v>
      </c>
      <c r="F95" s="10" t="s">
        <v>208</v>
      </c>
      <c r="G95" s="15">
        <v>43833</v>
      </c>
      <c r="H95" s="2" t="s">
        <v>175</v>
      </c>
      <c r="I95" s="2" t="s">
        <v>203</v>
      </c>
      <c r="J95" s="7" t="str">
        <f>IF(OR(K95="CR", L95="CR", M95="CR", N95="CR", O95="CR", P95="CR", Q95="CR", R95="CR", S95="CR", T95="CR",U95="CR", V95="CR", W95="CR", X95="CR", Y95="CR", Z95="CR", AA95="CR", AB95="CR", AC95="CR", AD95="CR", AE95="CR", AF95="CR", AG95="CR", AH95="CR", AI95="CR", AJ95="CR"), "***CLUB RECORD***", "")</f>
        <v/>
      </c>
      <c r="K95" s="7" t="str">
        <f>IF(AND(B95=60, OR(AND(E95='club records'!$B$6, F95&lt;='club records'!$C$6), AND(E95='club records'!$B$7, F95&lt;='club records'!$C$7), AND(E95='club records'!$B$8, F95&lt;='club records'!$C$8), AND(E95='club records'!$B$9, F95&lt;='club records'!$C$9), AND(E95='club records'!$B$10, F95&lt;='club records'!$C$10))), "CR", " ")</f>
        <v xml:space="preserve"> </v>
      </c>
      <c r="L95" s="7" t="str">
        <f>IF(AND(B95=200, OR(AND(E95='club records'!$B$11, F95&lt;='club records'!$C$11), AND(E95='club records'!$B$12, F95&lt;='club records'!$C$12), AND(E95='club records'!$B$13, F95&lt;='club records'!$C$13), AND(E95='club records'!$B$14, F95&lt;='club records'!$C$14), AND(E95='club records'!$B$15, F95&lt;='club records'!$C$15))), "CR", " ")</f>
        <v xml:space="preserve"> </v>
      </c>
      <c r="M95" s="7" t="str">
        <f>IF(AND(B95=300, OR(AND(E95='club records'!$B$5, F95&lt;='club records'!$C$5), AND(E95='club records'!$B$16, F95&lt;='club records'!$C$16), AND(E95='club records'!$B$17, F95&lt;='club records'!$C$17))), "CR", " ")</f>
        <v xml:space="preserve"> </v>
      </c>
      <c r="N95" s="7" t="str">
        <f>IF(AND(B95=400, OR(AND(E95='club records'!$B$18, F95&lt;='club records'!$C$18), AND(E95='club records'!$B$19, F95&lt;='club records'!$C$19), AND(E95='club records'!$B$20, F95&lt;='club records'!$C$20), AND(E95='club records'!$B$21, F95&lt;='club records'!$C$21))), "CR", " ")</f>
        <v xml:space="preserve"> </v>
      </c>
      <c r="O95" s="7" t="str">
        <f>IF(AND(B95=800, OR(AND(E95='club records'!$B$22, F95&lt;='club records'!$C$22), AND(E95='club records'!$B$23, F95&lt;='club records'!$C$23), AND(E95='club records'!$B$24, F95&lt;='club records'!$C$24), AND(E95='club records'!$B$25, F95&lt;='club records'!$C$25), AND(E95='club records'!$B$26, F95&lt;='club records'!$C$26))), "CR", " ")</f>
        <v xml:space="preserve"> </v>
      </c>
      <c r="P95" s="7" t="str">
        <f>IF(AND(B95=1000, OR(AND(E95='club records'!$B$27, F95&lt;='club records'!$C$27), AND(E95='club records'!$B$28, F95&lt;='club records'!$C$28))), "CR", " ")</f>
        <v xml:space="preserve"> </v>
      </c>
      <c r="Q95" s="7" t="str">
        <f>IF(AND(B95=1500, OR(AND(E95='club records'!$B$29, F95&lt;='club records'!$C$29), AND(E95='club records'!$B$30, F95&lt;='club records'!$C$30), AND(E95='club records'!$B$31, F95&lt;='club records'!$C$31), AND(E95='club records'!$B$32, F95&lt;='club records'!$C$32), AND(E95='club records'!$B$33, F95&lt;='club records'!$C$33))), "CR", " ")</f>
        <v xml:space="preserve"> </v>
      </c>
      <c r="R95" s="7" t="str">
        <f>IF(AND(B95="1600 (Mile)",OR(AND(E95='club records'!$B$34,F95&lt;='club records'!$C$34),AND(E95='club records'!$B$35,F95&lt;='club records'!$C$35),AND(E95='club records'!$B$36,F95&lt;='club records'!$C$36),AND(E95='club records'!$B$37,F95&lt;='club records'!$C$37))),"CR"," ")</f>
        <v xml:space="preserve"> </v>
      </c>
      <c r="S95" s="7" t="str">
        <f>IF(AND(B95=3000, OR(AND(E95='club records'!$B$38, F95&lt;='club records'!$C$38), AND(E95='club records'!$B$39, F95&lt;='club records'!$C$39), AND(E95='club records'!$B$40, F95&lt;='club records'!$C$40), AND(E95='club records'!$B$41, F95&lt;='club records'!$C$41))), "CR", " ")</f>
        <v xml:space="preserve"> </v>
      </c>
      <c r="T95" s="7" t="str">
        <f>IF(AND(B95=5000, OR(AND(E95='club records'!$B$42, F95&lt;='club records'!$C$42), AND(E95='club records'!$B$43, F95&lt;='club records'!$C$43))), "CR", " ")</f>
        <v xml:space="preserve"> </v>
      </c>
      <c r="U95" s="6" t="str">
        <f>IF(AND(B95=10000, OR(AND(E95='club records'!$B$44, F95&lt;='club records'!$C$44), AND(E95='club records'!$B$45, F95&lt;='club records'!$C$45))), "CR", " ")</f>
        <v xml:space="preserve"> </v>
      </c>
      <c r="V95" s="6" t="str">
        <f>IF(AND(B95="high jump", OR(AND(E95='club records'!$F$1, F95&gt;='club records'!$G$1), AND(E95='club records'!$F$2, F95&gt;='club records'!$G$2), AND(E95='club records'!$F$3, F95&gt;='club records'!$G$3), AND(E95='club records'!$F$4, F95&gt;='club records'!$G$4), AND(E95='club records'!$F$5, F95&gt;='club records'!$G$5))), "CR", " ")</f>
        <v xml:space="preserve"> </v>
      </c>
      <c r="W95" s="6" t="str">
        <f>IF(AND(B95="long jump", OR(AND(E95='club records'!$F$6, F95&gt;='club records'!$G$6), AND(E95='club records'!$F$7, F95&gt;='club records'!$G$7), AND(E95='club records'!$F$8, F95&gt;='club records'!$G$8), AND(E95='club records'!$F$9, F95&gt;='club records'!$G$9), AND(E95='club records'!$F$10, F95&gt;='club records'!$G$10))), "CR", " ")</f>
        <v xml:space="preserve"> </v>
      </c>
      <c r="X95" s="6" t="str">
        <f>IF(AND(B95="triple jump", OR(AND(E95='club records'!$F$11, F95&gt;='club records'!$G$11), AND(E95='club records'!$F$12, F95&gt;='club records'!$G$12), AND(E95='club records'!$F$13, F95&gt;='club records'!$G$13), AND(E95='club records'!$F$14, F95&gt;='club records'!$G$14), AND(E95='club records'!$F$15, F95&gt;='club records'!$G$15))), "CR", " ")</f>
        <v xml:space="preserve"> </v>
      </c>
      <c r="Y95" s="6" t="str">
        <f>IF(AND(B95="pole vault", OR(AND(E95='club records'!$F$16, F95&gt;='club records'!$G$16), AND(E95='club records'!$F$17, F95&gt;='club records'!$G$17), AND(E95='club records'!$F$18, F95&gt;='club records'!$G$18), AND(E95='club records'!$F$19, F95&gt;='club records'!$G$19), AND(E95='club records'!$F$20, F95&gt;='club records'!$G$20))), "CR", " ")</f>
        <v xml:space="preserve"> </v>
      </c>
      <c r="Z95" s="6" t="str">
        <f>IF(AND(B95="shot 3", E95='club records'!$F$36, F95&gt;='club records'!$G$36), "CR", " ")</f>
        <v xml:space="preserve"> </v>
      </c>
      <c r="AA95" s="6" t="str">
        <f>IF(AND(B95="shot 4", E95='club records'!$F$37, F95&gt;='club records'!$G$37), "CR", " ")</f>
        <v xml:space="preserve"> </v>
      </c>
      <c r="AB95" s="6" t="str">
        <f>IF(AND(B95="shot 5", E95='club records'!$F$38, F95&gt;='club records'!$G$38), "CR", " ")</f>
        <v xml:space="preserve"> </v>
      </c>
      <c r="AC95" s="6" t="str">
        <f>IF(AND(B95="shot 6", E95='club records'!$F$39, F95&gt;='club records'!$G$39), "CR", " ")</f>
        <v xml:space="preserve"> </v>
      </c>
      <c r="AD95" s="6" t="str">
        <f>IF(AND(B95="shot 7.26", E95='club records'!$F$40, F95&gt;='club records'!$G$40), "CR", " ")</f>
        <v xml:space="preserve"> </v>
      </c>
      <c r="AE95" s="6" t="str">
        <f>IF(AND(B95="60H",OR(AND(E95='club records'!$J$1,F95&lt;='club records'!$K$1),AND(E95='club records'!$J$2,F95&lt;='club records'!$K$2),AND(E95='club records'!$J$3,F95&lt;='club records'!$K$3),AND(E95='club records'!$J$4,F95&lt;='club records'!$K$4),AND(E95='club records'!$J$5,F95&lt;='club records'!$K$5))),"CR"," ")</f>
        <v xml:space="preserve"> </v>
      </c>
      <c r="AF95" s="7" t="str">
        <f>IF(AND(B95="4x200", OR(AND(E95='club records'!$N$6, F95&lt;='club records'!$O$6), AND(E95='club records'!$N$7, F95&lt;='club records'!$O$7), AND(E95='club records'!$N$8, F95&lt;='club records'!$O$8), AND(E95='club records'!$N$9, F95&lt;='club records'!$O$9), AND(E95='club records'!$N$10, F95&lt;='club records'!$O$10))), "CR", " ")</f>
        <v xml:space="preserve"> </v>
      </c>
      <c r="AG95" s="7" t="str">
        <f>IF(AND(B95="4x300", AND(E95='club records'!$N$11, F95&lt;='club records'!$O$11)), "CR", " ")</f>
        <v xml:space="preserve"> </v>
      </c>
      <c r="AH95" s="7" t="str">
        <f>IF(AND(B95="4x400", OR(AND(E95='club records'!$N$12, F95&lt;='club records'!$O$12), AND(E95='club records'!$N$13, F95&lt;='club records'!$O$13), AND(E95='club records'!$N$14, F95&lt;='club records'!$O$14), AND(E95='club records'!$N$15, F95&lt;='club records'!$O$15))), "CR", " ")</f>
        <v xml:space="preserve"> </v>
      </c>
      <c r="AI95" s="7" t="str">
        <f>IF(AND(B95="pentathlon", OR(AND(E95='club records'!$N$21, F95&gt;='club records'!$O$21), AND(E95='club records'!$N$22, F95&gt;='club records'!$O$22),AND(E95='club records'!$N$23, F95&gt;='club records'!$O$23),AND(E95='club records'!$N$24, F95&gt;='club records'!$O$24))), "CR", " ")</f>
        <v xml:space="preserve"> </v>
      </c>
      <c r="AJ95" s="7" t="str">
        <f>IF(AND(B95="heptathlon", OR(AND(E95='club records'!$N$26, F95&gt;='club records'!$O$26), AND(E95='club records'!$N$27, F95&gt;='club records'!$O$27))), "CR", " ")</f>
        <v xml:space="preserve"> </v>
      </c>
    </row>
    <row r="96" spans="1:38" ht="14.5" x14ac:dyDescent="0.35">
      <c r="B96" s="28">
        <v>3000</v>
      </c>
      <c r="C96" s="27"/>
      <c r="D96" s="27"/>
      <c r="E96" s="29"/>
      <c r="F96" s="30"/>
      <c r="G96" s="31"/>
      <c r="H96" s="27"/>
      <c r="I96" s="27"/>
    </row>
    <row r="97" spans="1:36" ht="14.5" x14ac:dyDescent="0.35">
      <c r="A97" s="1" t="s">
        <v>165</v>
      </c>
      <c r="B97" s="2" t="s">
        <v>230</v>
      </c>
      <c r="C97" s="1" t="s">
        <v>85</v>
      </c>
      <c r="D97" s="1" t="s">
        <v>86</v>
      </c>
      <c r="E97" s="9" t="s">
        <v>8</v>
      </c>
      <c r="F97" s="10" t="s">
        <v>239</v>
      </c>
      <c r="G97" s="14">
        <v>43869</v>
      </c>
      <c r="H97" s="1" t="s">
        <v>240</v>
      </c>
      <c r="I97" s="1" t="s">
        <v>241</v>
      </c>
      <c r="J97" s="7" t="str">
        <f>IF(OR(K97="CR", L97="CR", M97="CR", N97="CR", O97="CR", P97="CR", Q97="CR", R97="CR", S97="CR", T97="CR",U97="CR", V97="CR", W97="CR", X97="CR", Y97="CR", Z97="CR", AA97="CR", AB97="CR", AC97="CR", AD97="CR", AE97="CR", AF97="CR", AG97="CR", AH97="CR", AI97="CR", AJ97="CR"), "***CLUB RECORD***", "")</f>
        <v/>
      </c>
      <c r="K97" s="7" t="str">
        <f>IF(AND(B97=60, OR(AND(E97='club records'!$B$6, F97&lt;='club records'!$C$6), AND(E97='club records'!$B$7, F97&lt;='club records'!$C$7), AND(E97='club records'!$B$8, F97&lt;='club records'!$C$8), AND(E97='club records'!$B$9, F97&lt;='club records'!$C$9), AND(E97='club records'!$B$10, F97&lt;='club records'!$C$10))), "CR", " ")</f>
        <v xml:space="preserve"> </v>
      </c>
      <c r="L97" s="7" t="str">
        <f>IF(AND(B97=200, OR(AND(E97='club records'!$B$11, F97&lt;='club records'!$C$11), AND(E97='club records'!$B$12, F97&lt;='club records'!$C$12), AND(E97='club records'!$B$13, F97&lt;='club records'!$C$13), AND(E97='club records'!$B$14, F97&lt;='club records'!$C$14), AND(E97='club records'!$B$15, F97&lt;='club records'!$C$15))), "CR", " ")</f>
        <v xml:space="preserve"> </v>
      </c>
      <c r="M97" s="7" t="str">
        <f>IF(AND(B97=300, OR(AND(E97='club records'!$B$5, F97&lt;='club records'!$C$5), AND(E97='club records'!$B$16, F97&lt;='club records'!$C$16), AND(E97='club records'!$B$17, F97&lt;='club records'!$C$17))), "CR", " ")</f>
        <v xml:space="preserve"> </v>
      </c>
      <c r="N97" s="7" t="str">
        <f>IF(AND(B97=400, OR(AND(E97='club records'!$B$18, F97&lt;='club records'!$C$18), AND(E97='club records'!$B$19, F97&lt;='club records'!$C$19), AND(E97='club records'!$B$20, F97&lt;='club records'!$C$20), AND(E97='club records'!$B$21, F97&lt;='club records'!$C$21))), "CR", " ")</f>
        <v xml:space="preserve"> </v>
      </c>
      <c r="O97" s="7" t="str">
        <f>IF(AND(B97=800, OR(AND(E97='club records'!$B$22, F97&lt;='club records'!$C$22), AND(E97='club records'!$B$23, F97&lt;='club records'!$C$23), AND(E97='club records'!$B$24, F97&lt;='club records'!$C$24), AND(E97='club records'!$B$25, F97&lt;='club records'!$C$25), AND(E97='club records'!$B$26, F97&lt;='club records'!$C$26))), "CR", " ")</f>
        <v xml:space="preserve"> </v>
      </c>
      <c r="P97" s="7" t="str">
        <f>IF(AND(B97=1000, OR(AND(E97='club records'!$B$27, F97&lt;='club records'!$C$27), AND(E97='club records'!$B$28, F97&lt;='club records'!$C$28))), "CR", " ")</f>
        <v xml:space="preserve"> </v>
      </c>
      <c r="Q97" s="7" t="str">
        <f>IF(AND(B97=1500, OR(AND(E97='club records'!$B$29, F97&lt;='club records'!$C$29), AND(E97='club records'!$B$30, F97&lt;='club records'!$C$30), AND(E97='club records'!$B$31, F97&lt;='club records'!$C$31), AND(E97='club records'!$B$32, F97&lt;='club records'!$C$32), AND(E97='club records'!$B$33, F97&lt;='club records'!$C$33))), "CR", " ")</f>
        <v xml:space="preserve"> </v>
      </c>
      <c r="R97" s="7" t="str">
        <f>IF(AND(B97="1600 (Mile)",OR(AND(E97='club records'!$B$34,F97&lt;='club records'!$C$34),AND(E97='club records'!$B$35,F97&lt;='club records'!$C$35),AND(E97='club records'!$B$36,F97&lt;='club records'!$C$36),AND(E97='club records'!$B$37,F97&lt;='club records'!$C$37))),"CR"," ")</f>
        <v xml:space="preserve"> </v>
      </c>
      <c r="S97" s="7" t="str">
        <f>IF(AND(B97=3000, OR(AND(E97='club records'!$B$38, F97&lt;='club records'!$C$38), AND(E97='club records'!$B$39, F97&lt;='club records'!$C$39), AND(E97='club records'!$B$40, F97&lt;='club records'!$C$40), AND(E97='club records'!$B$41, F97&lt;='club records'!$C$41))), "CR", " ")</f>
        <v xml:space="preserve"> </v>
      </c>
      <c r="T97" s="7" t="str">
        <f>IF(AND(B97=5000, OR(AND(E97='club records'!$B$42, F97&lt;='club records'!$C$42), AND(E97='club records'!$B$43, F97&lt;='club records'!$C$43))), "CR", " ")</f>
        <v xml:space="preserve"> </v>
      </c>
      <c r="U97" s="6" t="str">
        <f>IF(AND(B97=10000, OR(AND(E97='club records'!$B$44, F97&lt;='club records'!$C$44), AND(E97='club records'!$B$45, F97&lt;='club records'!$C$45))), "CR", " ")</f>
        <v xml:space="preserve"> </v>
      </c>
      <c r="V97" s="6" t="str">
        <f>IF(AND(B97="high jump", OR(AND(E97='club records'!$F$1, F97&gt;='club records'!$G$1), AND(E97='club records'!$F$2, F97&gt;='club records'!$G$2), AND(E97='club records'!$F$3, F97&gt;='club records'!$G$3), AND(E97='club records'!$F$4, F97&gt;='club records'!$G$4), AND(E97='club records'!$F$5, F97&gt;='club records'!$G$5))), "CR", " ")</f>
        <v xml:space="preserve"> </v>
      </c>
      <c r="W97" s="6" t="str">
        <f>IF(AND(B97="long jump", OR(AND(E97='club records'!$F$6, F97&gt;='club records'!$G$6), AND(E97='club records'!$F$7, F97&gt;='club records'!$G$7), AND(E97='club records'!$F$8, F97&gt;='club records'!$G$8), AND(E97='club records'!$F$9, F97&gt;='club records'!$G$9), AND(E97='club records'!$F$10, F97&gt;='club records'!$G$10))), "CR", " ")</f>
        <v xml:space="preserve"> </v>
      </c>
      <c r="X97" s="6" t="str">
        <f>IF(AND(B97="triple jump", OR(AND(E97='club records'!$F$11, F97&gt;='club records'!$G$11), AND(E97='club records'!$F$12, F97&gt;='club records'!$G$12), AND(E97='club records'!$F$13, F97&gt;='club records'!$G$13), AND(E97='club records'!$F$14, F97&gt;='club records'!$G$14), AND(E97='club records'!$F$15, F97&gt;='club records'!$G$15))), "CR", " ")</f>
        <v xml:space="preserve"> </v>
      </c>
      <c r="Y97" s="6" t="str">
        <f>IF(AND(B97="pole vault", OR(AND(E97='club records'!$F$16, F97&gt;='club records'!$G$16), AND(E97='club records'!$F$17, F97&gt;='club records'!$G$17), AND(E97='club records'!$F$18, F97&gt;='club records'!$G$18), AND(E97='club records'!$F$19, F97&gt;='club records'!$G$19), AND(E97='club records'!$F$20, F97&gt;='club records'!$G$20))), "CR", " ")</f>
        <v xml:space="preserve"> </v>
      </c>
      <c r="Z97" s="6" t="str">
        <f>IF(AND(B97="shot 3", E97='club records'!$F$36, F97&gt;='club records'!$G$36), "CR", " ")</f>
        <v xml:space="preserve"> </v>
      </c>
      <c r="AA97" s="6" t="str">
        <f>IF(AND(B97="shot 4", E97='club records'!$F$37, F97&gt;='club records'!$G$37), "CR", " ")</f>
        <v xml:space="preserve"> </v>
      </c>
      <c r="AB97" s="6" t="str">
        <f>IF(AND(B97="shot 5", E97='club records'!$F$38, F97&gt;='club records'!$G$38), "CR", " ")</f>
        <v xml:space="preserve"> </v>
      </c>
      <c r="AC97" s="6" t="str">
        <f>IF(AND(B97="shot 6", E97='club records'!$F$39, F97&gt;='club records'!$G$39), "CR", " ")</f>
        <v xml:space="preserve"> </v>
      </c>
      <c r="AD97" s="6" t="str">
        <f>IF(AND(B97="shot 7.26", E97='club records'!$F$40, F97&gt;='club records'!$G$40), "CR", " ")</f>
        <v xml:space="preserve"> </v>
      </c>
      <c r="AE97" s="6" t="str">
        <f>IF(AND(B97="60H",OR(AND(E97='club records'!$J$1,F97&lt;='club records'!$K$1),AND(E97='club records'!$J$2,F97&lt;='club records'!$K$2),AND(E97='club records'!$J$3,F97&lt;='club records'!$K$3),AND(E97='club records'!$J$4,F97&lt;='club records'!$K$4),AND(E97='club records'!$J$5,F97&lt;='club records'!$K$5))),"CR"," ")</f>
        <v xml:space="preserve"> </v>
      </c>
      <c r="AF97" s="7" t="str">
        <f>IF(AND(B97="4x200", OR(AND(E97='club records'!$N$6, F97&lt;='club records'!$O$6), AND(E97='club records'!$N$7, F97&lt;='club records'!$O$7), AND(E97='club records'!$N$8, F97&lt;='club records'!$O$8), AND(E97='club records'!$N$9, F97&lt;='club records'!$O$9), AND(E97='club records'!$N$10, F97&lt;='club records'!$O$10))), "CR", " ")</f>
        <v xml:space="preserve"> </v>
      </c>
      <c r="AG97" s="7" t="str">
        <f>IF(AND(B97="4x300", AND(E97='club records'!$N$11, F97&lt;='club records'!$O$11)), "CR", " ")</f>
        <v xml:space="preserve"> </v>
      </c>
      <c r="AH97" s="7" t="str">
        <f>IF(AND(B97="4x400", OR(AND(E97='club records'!$N$12, F97&lt;='club records'!$O$12), AND(E97='club records'!$N$13, F97&lt;='club records'!$O$13), AND(E97='club records'!$N$14, F97&lt;='club records'!$O$14), AND(E97='club records'!$N$15, F97&lt;='club records'!$O$15))), "CR", " ")</f>
        <v xml:space="preserve"> </v>
      </c>
      <c r="AI97" s="7" t="str">
        <f>IF(AND(B97="pentathlon", OR(AND(E97='club records'!$N$21, F97&gt;='club records'!$O$21), AND(E97='club records'!$N$22, F97&gt;='club records'!$O$22),AND(E97='club records'!$N$23, F97&gt;='club records'!$O$23),AND(E97='club records'!$N$24, F97&gt;='club records'!$O$24))), "CR", " ")</f>
        <v xml:space="preserve"> </v>
      </c>
      <c r="AJ97" s="7" t="str">
        <f>IF(AND(B97="heptathlon", OR(AND(E97='club records'!$N$26, F97&gt;='club records'!$O$26), AND(E97='club records'!$N$27, F97&gt;='club records'!$O$27))), "CR", " ")</f>
        <v xml:space="preserve"> </v>
      </c>
    </row>
    <row r="98" spans="1:36" ht="14.5" x14ac:dyDescent="0.35">
      <c r="B98" s="28" t="s">
        <v>230</v>
      </c>
      <c r="C98" s="27"/>
      <c r="D98" s="27"/>
      <c r="E98" s="29"/>
      <c r="F98" s="30"/>
      <c r="G98" s="31"/>
      <c r="H98" s="27"/>
      <c r="I98" s="27"/>
    </row>
    <row r="99" spans="1:36" ht="14.5" x14ac:dyDescent="0.35">
      <c r="A99" s="1" t="str">
        <f>E99</f>
        <v>U20</v>
      </c>
      <c r="B99" s="2" t="s">
        <v>116</v>
      </c>
      <c r="C99" s="1" t="s">
        <v>33</v>
      </c>
      <c r="D99" s="1" t="s">
        <v>37</v>
      </c>
      <c r="E99" s="9" t="s">
        <v>10</v>
      </c>
      <c r="F99" s="11">
        <v>8.33</v>
      </c>
      <c r="G99" s="14">
        <v>43819</v>
      </c>
      <c r="H99" s="1" t="s">
        <v>175</v>
      </c>
      <c r="I99" s="1" t="s">
        <v>197</v>
      </c>
      <c r="J99" s="7" t="str">
        <f>IF(OR(K99="CR", L99="CR", M99="CR", N99="CR", O99="CR", P99="CR", Q99="CR", R99="CR", S99="CR", T99="CR",U99="CR", V99="CR", W99="CR", X99="CR", Y99="CR", Z99="CR", AA99="CR", AB99="CR", AC99="CR", AD99="CR", AE99="CR", AF99="CR", AG99="CR", AH99="CR", AI99="CR", AJ99="CR"), "***CLUB RECORD***", "")</f>
        <v/>
      </c>
      <c r="K99" s="7" t="str">
        <f>IF(AND(B99=60, OR(AND(E99='club records'!$B$6, F99&lt;='club records'!$C$6), AND(E99='club records'!$B$7, F99&lt;='club records'!$C$7), AND(E99='club records'!$B$8, F99&lt;='club records'!$C$8), AND(E99='club records'!$B$9, F99&lt;='club records'!$C$9), AND(E99='club records'!$B$10, F99&lt;='club records'!$C$10))), "CR", " ")</f>
        <v xml:space="preserve"> </v>
      </c>
      <c r="L99" s="7" t="str">
        <f>IF(AND(B99=200, OR(AND(E99='club records'!$B$11, F99&lt;='club records'!$C$11), AND(E99='club records'!$B$12, F99&lt;='club records'!$C$12), AND(E99='club records'!$B$13, F99&lt;='club records'!$C$13), AND(E99='club records'!$B$14, F99&lt;='club records'!$C$14), AND(E99='club records'!$B$15, F99&lt;='club records'!$C$15))), "CR", " ")</f>
        <v xml:space="preserve"> </v>
      </c>
      <c r="M99" s="7" t="str">
        <f>IF(AND(B99=300, OR(AND(E99='club records'!$B$5, F99&lt;='club records'!$C$5), AND(E99='club records'!$B$16, F99&lt;='club records'!$C$16), AND(E99='club records'!$B$17, F99&lt;='club records'!$C$17))), "CR", " ")</f>
        <v xml:space="preserve"> </v>
      </c>
      <c r="N99" s="7" t="str">
        <f>IF(AND(B99=400, OR(AND(E99='club records'!$B$18, F99&lt;='club records'!$C$18), AND(E99='club records'!$B$19, F99&lt;='club records'!$C$19), AND(E99='club records'!$B$20, F99&lt;='club records'!$C$20), AND(E99='club records'!$B$21, F99&lt;='club records'!$C$21))), "CR", " ")</f>
        <v xml:space="preserve"> </v>
      </c>
      <c r="O99" s="7" t="str">
        <f>IF(AND(B99=800, OR(AND(E99='club records'!$B$22, F99&lt;='club records'!$C$22), AND(E99='club records'!$B$23, F99&lt;='club records'!$C$23), AND(E99='club records'!$B$24, F99&lt;='club records'!$C$24), AND(E99='club records'!$B$25, F99&lt;='club records'!$C$25), AND(E99='club records'!$B$26, F99&lt;='club records'!$C$26))), "CR", " ")</f>
        <v xml:space="preserve"> </v>
      </c>
      <c r="P99" s="7" t="str">
        <f>IF(AND(B99=1000, OR(AND(E99='club records'!$B$27, F99&lt;='club records'!$C$27), AND(E99='club records'!$B$28, F99&lt;='club records'!$C$28))), "CR", " ")</f>
        <v xml:space="preserve"> </v>
      </c>
      <c r="Q99" s="7" t="str">
        <f>IF(AND(B99=1500, OR(AND(E99='club records'!$B$29, F99&lt;='club records'!$C$29), AND(E99='club records'!$B$30, F99&lt;='club records'!$C$30), AND(E99='club records'!$B$31, F99&lt;='club records'!$C$31), AND(E99='club records'!$B$32, F99&lt;='club records'!$C$32), AND(E99='club records'!$B$33, F99&lt;='club records'!$C$33))), "CR", " ")</f>
        <v xml:space="preserve"> </v>
      </c>
      <c r="R99" s="7" t="str">
        <f>IF(AND(B99="1600 (Mile)",OR(AND(E99='club records'!$B$34,F99&lt;='club records'!$C$34),AND(E99='club records'!$B$35,F99&lt;='club records'!$C$35),AND(E99='club records'!$B$36,F99&lt;='club records'!$C$36),AND(E99='club records'!$B$37,F99&lt;='club records'!$C$37))),"CR"," ")</f>
        <v xml:space="preserve"> </v>
      </c>
      <c r="S99" s="7" t="str">
        <f>IF(AND(B99=3000, OR(AND(E99='club records'!$B$38, F99&lt;='club records'!$C$38), AND(E99='club records'!$B$39, F99&lt;='club records'!$C$39), AND(E99='club records'!$B$40, F99&lt;='club records'!$C$40), AND(E99='club records'!$B$41, F99&lt;='club records'!$C$41))), "CR", " ")</f>
        <v xml:space="preserve"> </v>
      </c>
      <c r="T99" s="7" t="str">
        <f>IF(AND(B99=5000, OR(AND(E99='club records'!$B$42, F99&lt;='club records'!$C$42), AND(E99='club records'!$B$43, F99&lt;='club records'!$C$43))), "CR", " ")</f>
        <v xml:space="preserve"> </v>
      </c>
      <c r="U99" s="6" t="str">
        <f>IF(AND(B99=10000, OR(AND(E99='club records'!$B$44, F99&lt;='club records'!$C$44), AND(E99='club records'!$B$45, F99&lt;='club records'!$C$45))), "CR", " ")</f>
        <v xml:space="preserve"> </v>
      </c>
      <c r="V99" s="6" t="str">
        <f>IF(AND(B99="high jump", OR(AND(E99='club records'!$F$1, F99&gt;='club records'!$G$1), AND(E99='club records'!$F$2, F99&gt;='club records'!$G$2), AND(E99='club records'!$F$3, F99&gt;='club records'!$G$3), AND(E99='club records'!$F$4, F99&gt;='club records'!$G$4), AND(E99='club records'!$F$5, F99&gt;='club records'!$G$5))), "CR", " ")</f>
        <v xml:space="preserve"> </v>
      </c>
      <c r="W99" s="6" t="str">
        <f>IF(AND(B99="long jump", OR(AND(E99='club records'!$F$6, F99&gt;='club records'!$G$6), AND(E99='club records'!$F$7, F99&gt;='club records'!$G$7), AND(E99='club records'!$F$8, F99&gt;='club records'!$G$8), AND(E99='club records'!$F$9, F99&gt;='club records'!$G$9), AND(E99='club records'!$F$10, F99&gt;='club records'!$G$10))), "CR", " ")</f>
        <v xml:space="preserve"> </v>
      </c>
      <c r="X99" s="6" t="str">
        <f>IF(AND(B99="triple jump", OR(AND(E99='club records'!$F$11, F99&gt;='club records'!$G$11), AND(E99='club records'!$F$12, F99&gt;='club records'!$G$12), AND(E99='club records'!$F$13, F99&gt;='club records'!$G$13), AND(E99='club records'!$F$14, F99&gt;='club records'!$G$14), AND(E99='club records'!$F$15, F99&gt;='club records'!$G$15))), "CR", " ")</f>
        <v xml:space="preserve"> </v>
      </c>
      <c r="Y99" s="6" t="str">
        <f>IF(AND(B99="pole vault", OR(AND(E99='club records'!$F$16, F99&gt;='club records'!$G$16), AND(E99='club records'!$F$17, F99&gt;='club records'!$G$17), AND(E99='club records'!$F$18, F99&gt;='club records'!$G$18), AND(E99='club records'!$F$19, F99&gt;='club records'!$G$19), AND(E99='club records'!$F$20, F99&gt;='club records'!$G$20))), "CR", " ")</f>
        <v xml:space="preserve"> </v>
      </c>
      <c r="Z99" s="6" t="str">
        <f>IF(AND(B99="shot 3", E99='club records'!$F$36, F99&gt;='club records'!$G$36), "CR", " ")</f>
        <v xml:space="preserve"> </v>
      </c>
      <c r="AA99" s="6" t="str">
        <f>IF(AND(B99="shot 4", E99='club records'!$F$37, F99&gt;='club records'!$G$37), "CR", " ")</f>
        <v xml:space="preserve"> </v>
      </c>
      <c r="AB99" s="6" t="str">
        <f>IF(AND(B99="shot 5", E99='club records'!$F$38, F99&gt;='club records'!$G$38), "CR", " ")</f>
        <v xml:space="preserve"> </v>
      </c>
      <c r="AC99" s="6" t="str">
        <f>IF(AND(B99="shot 6", E99='club records'!$F$39, F99&gt;='club records'!$G$39), "CR", " ")</f>
        <v xml:space="preserve"> </v>
      </c>
      <c r="AD99" s="6" t="str">
        <f>IF(AND(B99="shot 7.26", E99='club records'!$F$40, F99&gt;='club records'!$G$40), "CR", " ")</f>
        <v xml:space="preserve"> </v>
      </c>
      <c r="AE99" s="6" t="str">
        <f>IF(AND(B99="60H",OR(AND(E99='club records'!$J$1,F99&lt;='club records'!$K$1),AND(E99='club records'!$J$2,F99&lt;='club records'!$K$2),AND(E99='club records'!$J$3,F99&lt;='club records'!$K$3),AND(E99='club records'!$J$4,F99&lt;='club records'!$K$4),AND(E99='club records'!$J$5,F99&lt;='club records'!$K$5))),"CR"," ")</f>
        <v xml:space="preserve"> </v>
      </c>
      <c r="AF99" s="7" t="str">
        <f>IF(AND(B99="4x200", OR(AND(E99='club records'!$N$6, F99&lt;='club records'!$O$6), AND(E99='club records'!$N$7, F99&lt;='club records'!$O$7), AND(E99='club records'!$N$8, F99&lt;='club records'!$O$8), AND(E99='club records'!$N$9, F99&lt;='club records'!$O$9), AND(E99='club records'!$N$10, F99&lt;='club records'!$O$10))), "CR", " ")</f>
        <v xml:space="preserve"> </v>
      </c>
      <c r="AG99" s="7" t="str">
        <f>IF(AND(B99="4x300", AND(E99='club records'!$N$11, F99&lt;='club records'!$O$11)), "CR", " ")</f>
        <v xml:space="preserve"> </v>
      </c>
      <c r="AH99" s="7" t="str">
        <f>IF(AND(B99="4x400", OR(AND(E99='club records'!$N$12, F99&lt;='club records'!$O$12), AND(E99='club records'!$N$13, F99&lt;='club records'!$O$13), AND(E99='club records'!$N$14, F99&lt;='club records'!$O$14), AND(E99='club records'!$N$15, F99&lt;='club records'!$O$15))), "CR", " ")</f>
        <v xml:space="preserve"> </v>
      </c>
      <c r="AI99" s="7" t="str">
        <f>IF(AND(B99="pentathlon", OR(AND(E99='club records'!$N$21, F99&gt;='club records'!$O$21), AND(E99='club records'!$N$22, F99&gt;='club records'!$O$22),AND(E99='club records'!$N$23, F99&gt;='club records'!$O$23),AND(E99='club records'!$N$24, F99&gt;='club records'!$O$24))), "CR", " ")</f>
        <v xml:space="preserve"> </v>
      </c>
      <c r="AJ99" s="7" t="str">
        <f>IF(AND(B99="heptathlon", OR(AND(E99='club records'!$N$26, F99&gt;='club records'!$O$26), AND(E99='club records'!$N$27, F99&gt;='club records'!$O$27))), "CR", " ")</f>
        <v xml:space="preserve"> </v>
      </c>
    </row>
    <row r="100" spans="1:36" ht="14.5" x14ac:dyDescent="0.35">
      <c r="A100" s="1" t="str">
        <f>E100</f>
        <v>U17</v>
      </c>
      <c r="B100" s="2" t="s">
        <v>116</v>
      </c>
      <c r="C100" s="1" t="s">
        <v>0</v>
      </c>
      <c r="D100" s="1" t="s">
        <v>14</v>
      </c>
      <c r="E100" s="9" t="s">
        <v>12</v>
      </c>
      <c r="F100" s="11">
        <v>8.5399999999999991</v>
      </c>
      <c r="G100" s="14">
        <v>43856</v>
      </c>
      <c r="H100" s="1" t="s">
        <v>175</v>
      </c>
      <c r="I100" s="1" t="s">
        <v>226</v>
      </c>
      <c r="J100" s="7" t="str">
        <f>IF(OR(K100="CR", L100="CR", M100="CR", N100="CR", O100="CR", P100="CR", Q100="CR", R100="CR", S100="CR", T100="CR",U100="CR", V100="CR", W100="CR", X100="CR", Y100="CR", Z100="CR", AA100="CR", AB100="CR", AC100="CR", AD100="CR", AE100="CR", AF100="CR", AG100="CR", AH100="CR", AI100="CR", AJ100="CR"), "***CLUB RECORD***", "")</f>
        <v/>
      </c>
      <c r="K100" s="7" t="str">
        <f>IF(AND(B100=60, OR(AND(E100='club records'!$B$6, F100&lt;='club records'!$C$6), AND(E100='club records'!$B$7, F100&lt;='club records'!$C$7), AND(E100='club records'!$B$8, F100&lt;='club records'!$C$8), AND(E100='club records'!$B$9, F100&lt;='club records'!$C$9), AND(E100='club records'!$B$10, F100&lt;='club records'!$C$10))), "CR", " ")</f>
        <v xml:space="preserve"> </v>
      </c>
      <c r="L100" s="7" t="str">
        <f>IF(AND(B100=200, OR(AND(E100='club records'!$B$11, F100&lt;='club records'!$C$11), AND(E100='club records'!$B$12, F100&lt;='club records'!$C$12), AND(E100='club records'!$B$13, F100&lt;='club records'!$C$13), AND(E100='club records'!$B$14, F100&lt;='club records'!$C$14), AND(E100='club records'!$B$15, F100&lt;='club records'!$C$15))), "CR", " ")</f>
        <v xml:space="preserve"> </v>
      </c>
      <c r="M100" s="7" t="str">
        <f>IF(AND(B100=300, OR(AND(E100='club records'!$B$5, F100&lt;='club records'!$C$5), AND(E100='club records'!$B$16, F100&lt;='club records'!$C$16), AND(E100='club records'!$B$17, F100&lt;='club records'!$C$17))), "CR", " ")</f>
        <v xml:space="preserve"> </v>
      </c>
      <c r="N100" s="7" t="str">
        <f>IF(AND(B100=400, OR(AND(E100='club records'!$B$18, F100&lt;='club records'!$C$18), AND(E100='club records'!$B$19, F100&lt;='club records'!$C$19), AND(E100='club records'!$B$20, F100&lt;='club records'!$C$20), AND(E100='club records'!$B$21, F100&lt;='club records'!$C$21))), "CR", " ")</f>
        <v xml:space="preserve"> </v>
      </c>
      <c r="O100" s="7" t="str">
        <f>IF(AND(B100=800, OR(AND(E100='club records'!$B$22, F100&lt;='club records'!$C$22), AND(E100='club records'!$B$23, F100&lt;='club records'!$C$23), AND(E100='club records'!$B$24, F100&lt;='club records'!$C$24), AND(E100='club records'!$B$25, F100&lt;='club records'!$C$25), AND(E100='club records'!$B$26, F100&lt;='club records'!$C$26))), "CR", " ")</f>
        <v xml:space="preserve"> </v>
      </c>
      <c r="P100" s="7" t="str">
        <f>IF(AND(B100=1000, OR(AND(E100='club records'!$B$27, F100&lt;='club records'!$C$27), AND(E100='club records'!$B$28, F100&lt;='club records'!$C$28))), "CR", " ")</f>
        <v xml:space="preserve"> </v>
      </c>
      <c r="Q100" s="7" t="str">
        <f>IF(AND(B100=1500, OR(AND(E100='club records'!$B$29, F100&lt;='club records'!$C$29), AND(E100='club records'!$B$30, F100&lt;='club records'!$C$30), AND(E100='club records'!$B$31, F100&lt;='club records'!$C$31), AND(E100='club records'!$B$32, F100&lt;='club records'!$C$32), AND(E100='club records'!$B$33, F100&lt;='club records'!$C$33))), "CR", " ")</f>
        <v xml:space="preserve"> </v>
      </c>
      <c r="R100" s="7" t="str">
        <f>IF(AND(B100="1600 (Mile)",OR(AND(E100='club records'!$B$34,F100&lt;='club records'!$C$34),AND(E100='club records'!$B$35,F100&lt;='club records'!$C$35),AND(E100='club records'!$B$36,F100&lt;='club records'!$C$36),AND(E100='club records'!$B$37,F100&lt;='club records'!$C$37))),"CR"," ")</f>
        <v xml:space="preserve"> </v>
      </c>
      <c r="S100" s="7" t="str">
        <f>IF(AND(B100=3000, OR(AND(E100='club records'!$B$38, F100&lt;='club records'!$C$38), AND(E100='club records'!$B$39, F100&lt;='club records'!$C$39), AND(E100='club records'!$B$40, F100&lt;='club records'!$C$40), AND(E100='club records'!$B$41, F100&lt;='club records'!$C$41))), "CR", " ")</f>
        <v xml:space="preserve"> </v>
      </c>
      <c r="T100" s="7" t="str">
        <f>IF(AND(B100=5000, OR(AND(E100='club records'!$B$42, F100&lt;='club records'!$C$42), AND(E100='club records'!$B$43, F100&lt;='club records'!$C$43))), "CR", " ")</f>
        <v xml:space="preserve"> </v>
      </c>
      <c r="U100" s="6" t="str">
        <f>IF(AND(B100=10000, OR(AND(E100='club records'!$B$44, F100&lt;='club records'!$C$44), AND(E100='club records'!$B$45, F100&lt;='club records'!$C$45))), "CR", " ")</f>
        <v xml:space="preserve"> </v>
      </c>
      <c r="V100" s="6" t="str">
        <f>IF(AND(B100="high jump", OR(AND(E100='club records'!$F$1, F100&gt;='club records'!$G$1), AND(E100='club records'!$F$2, F100&gt;='club records'!$G$2), AND(E100='club records'!$F$3, F100&gt;='club records'!$G$3), AND(E100='club records'!$F$4, F100&gt;='club records'!$G$4), AND(E100='club records'!$F$5, F100&gt;='club records'!$G$5))), "CR", " ")</f>
        <v xml:space="preserve"> </v>
      </c>
      <c r="W100" s="6" t="str">
        <f>IF(AND(B100="long jump", OR(AND(E100='club records'!$F$6, F100&gt;='club records'!$G$6), AND(E100='club records'!$F$7, F100&gt;='club records'!$G$7), AND(E100='club records'!$F$8, F100&gt;='club records'!$G$8), AND(E100='club records'!$F$9, F100&gt;='club records'!$G$9), AND(E100='club records'!$F$10, F100&gt;='club records'!$G$10))), "CR", " ")</f>
        <v xml:space="preserve"> </v>
      </c>
      <c r="X100" s="6" t="str">
        <f>IF(AND(B100="triple jump", OR(AND(E100='club records'!$F$11, F100&gt;='club records'!$G$11), AND(E100='club records'!$F$12, F100&gt;='club records'!$G$12), AND(E100='club records'!$F$13, F100&gt;='club records'!$G$13), AND(E100='club records'!$F$14, F100&gt;='club records'!$G$14), AND(E100='club records'!$F$15, F100&gt;='club records'!$G$15))), "CR", " ")</f>
        <v xml:space="preserve"> </v>
      </c>
      <c r="Y100" s="6" t="str">
        <f>IF(AND(B100="pole vault", OR(AND(E100='club records'!$F$16, F100&gt;='club records'!$G$16), AND(E100='club records'!$F$17, F100&gt;='club records'!$G$17), AND(E100='club records'!$F$18, F100&gt;='club records'!$G$18), AND(E100='club records'!$F$19, F100&gt;='club records'!$G$19), AND(E100='club records'!$F$20, F100&gt;='club records'!$G$20))), "CR", " ")</f>
        <v xml:space="preserve"> </v>
      </c>
      <c r="Z100" s="6" t="str">
        <f>IF(AND(B100="shot 3", E100='club records'!$F$36, F100&gt;='club records'!$G$36), "CR", " ")</f>
        <v xml:space="preserve"> </v>
      </c>
      <c r="AA100" s="6" t="str">
        <f>IF(AND(B100="shot 4", E100='club records'!$F$37, F100&gt;='club records'!$G$37), "CR", " ")</f>
        <v xml:space="preserve"> </v>
      </c>
      <c r="AB100" s="6" t="str">
        <f>IF(AND(B100="shot 5", E100='club records'!$F$38, F100&gt;='club records'!$G$38), "CR", " ")</f>
        <v xml:space="preserve"> </v>
      </c>
      <c r="AC100" s="6" t="str">
        <f>IF(AND(B100="shot 6", E100='club records'!$F$39, F100&gt;='club records'!$G$39), "CR", " ")</f>
        <v xml:space="preserve"> </v>
      </c>
      <c r="AD100" s="6" t="str">
        <f>IF(AND(B100="shot 7.26", E100='club records'!$F$40, F100&gt;='club records'!$G$40), "CR", " ")</f>
        <v xml:space="preserve"> </v>
      </c>
      <c r="AE100" s="6" t="str">
        <f>IF(AND(B100="60H",OR(AND(E100='club records'!$J$1,F100&lt;='club records'!$K$1),AND(E100='club records'!$J$2,F100&lt;='club records'!$K$2),AND(E100='club records'!$J$3,F100&lt;='club records'!$K$3),AND(E100='club records'!$J$4,F100&lt;='club records'!$K$4),AND(E100='club records'!$J$5,F100&lt;='club records'!$K$5))),"CR"," ")</f>
        <v xml:space="preserve"> </v>
      </c>
      <c r="AF100" s="7" t="str">
        <f>IF(AND(B100="4x200", OR(AND(E100='club records'!$N$6, F100&lt;='club records'!$O$6), AND(E100='club records'!$N$7, F100&lt;='club records'!$O$7), AND(E100='club records'!$N$8, F100&lt;='club records'!$O$8), AND(E100='club records'!$N$9, F100&lt;='club records'!$O$9), AND(E100='club records'!$N$10, F100&lt;='club records'!$O$10))), "CR", " ")</f>
        <v xml:space="preserve"> </v>
      </c>
      <c r="AG100" s="7" t="str">
        <f>IF(AND(B100="4x300", AND(E100='club records'!$N$11, F100&lt;='club records'!$O$11)), "CR", " ")</f>
        <v xml:space="preserve"> </v>
      </c>
      <c r="AH100" s="7" t="str">
        <f>IF(AND(B100="4x400", OR(AND(E100='club records'!$N$12, F100&lt;='club records'!$O$12), AND(E100='club records'!$N$13, F100&lt;='club records'!$O$13), AND(E100='club records'!$N$14, F100&lt;='club records'!$O$14), AND(E100='club records'!$N$15, F100&lt;='club records'!$O$15))), "CR", " ")</f>
        <v xml:space="preserve"> </v>
      </c>
      <c r="AI100" s="7" t="str">
        <f>IF(AND(B100="pentathlon", OR(AND(E100='club records'!$N$21, F100&gt;='club records'!$O$21), AND(E100='club records'!$N$22, F100&gt;='club records'!$O$22),AND(E100='club records'!$N$23, F100&gt;='club records'!$O$23),AND(E100='club records'!$N$24, F100&gt;='club records'!$O$24))), "CR", " ")</f>
        <v xml:space="preserve"> </v>
      </c>
      <c r="AJ100" s="7" t="str">
        <f>IF(AND(B100="heptathlon", OR(AND(E100='club records'!$N$26, F100&gt;='club records'!$O$26), AND(E100='club records'!$N$27, F100&gt;='club records'!$O$27))), "CR", " ")</f>
        <v xml:space="preserve"> </v>
      </c>
    </row>
    <row r="101" spans="1:36" ht="14.5" x14ac:dyDescent="0.35">
      <c r="B101" s="2" t="s">
        <v>116</v>
      </c>
      <c r="C101" s="1" t="s">
        <v>38</v>
      </c>
      <c r="D101" s="1" t="s">
        <v>39</v>
      </c>
      <c r="E101" s="9" t="s">
        <v>8</v>
      </c>
      <c r="F101" s="11">
        <v>9.15</v>
      </c>
      <c r="G101" s="14" t="s">
        <v>198</v>
      </c>
      <c r="H101" s="1" t="s">
        <v>199</v>
      </c>
      <c r="I101" s="1" t="s">
        <v>200</v>
      </c>
    </row>
    <row r="102" spans="1:36" ht="14.5" x14ac:dyDescent="0.35">
      <c r="A102" s="1" t="str">
        <f>E102</f>
        <v>U17</v>
      </c>
      <c r="B102" s="2" t="s">
        <v>116</v>
      </c>
      <c r="C102" s="1" t="s">
        <v>36</v>
      </c>
      <c r="D102" s="1" t="s">
        <v>60</v>
      </c>
      <c r="E102" s="9" t="s">
        <v>12</v>
      </c>
      <c r="F102" s="11">
        <v>9.4700000000000006</v>
      </c>
      <c r="G102" s="14">
        <v>43765</v>
      </c>
      <c r="H102" s="1" t="s">
        <v>175</v>
      </c>
      <c r="I102" s="1" t="s">
        <v>176</v>
      </c>
      <c r="J102" s="7" t="str">
        <f>IF(OR(K102="CR", L102="CR", M102="CR", N102="CR", O102="CR", P102="CR", Q102="CR", R102="CR", S102="CR", T102="CR",U102="CR", V102="CR", W102="CR", X102="CR", Y102="CR", Z102="CR", AA102="CR", AB102="CR", AC102="CR", AD102="CR", AE102="CR", AF102="CR", AG102="CR", AH102="CR", AI102="CR", AJ102="CR"), "***CLUB RECORD***", "")</f>
        <v/>
      </c>
      <c r="K102" s="7" t="str">
        <f>IF(AND(B102=60, OR(AND(E102='club records'!$B$6, F102&lt;='club records'!$C$6), AND(E102='club records'!$B$7, F102&lt;='club records'!$C$7), AND(E102='club records'!$B$8, F102&lt;='club records'!$C$8), AND(E102='club records'!$B$9, F102&lt;='club records'!$C$9), AND(E102='club records'!$B$10, F102&lt;='club records'!$C$10))), "CR", " ")</f>
        <v xml:space="preserve"> </v>
      </c>
      <c r="L102" s="7" t="str">
        <f>IF(AND(B102=200, OR(AND(E102='club records'!$B$11, F102&lt;='club records'!$C$11), AND(E102='club records'!$B$12, F102&lt;='club records'!$C$12), AND(E102='club records'!$B$13, F102&lt;='club records'!$C$13), AND(E102='club records'!$B$14, F102&lt;='club records'!$C$14), AND(E102='club records'!$B$15, F102&lt;='club records'!$C$15))), "CR", " ")</f>
        <v xml:space="preserve"> </v>
      </c>
      <c r="M102" s="7" t="str">
        <f>IF(AND(B102=300, OR(AND(E102='club records'!$B$5, F102&lt;='club records'!$C$5), AND(E102='club records'!$B$16, F102&lt;='club records'!$C$16), AND(E102='club records'!$B$17, F102&lt;='club records'!$C$17))), "CR", " ")</f>
        <v xml:space="preserve"> </v>
      </c>
      <c r="N102" s="7" t="str">
        <f>IF(AND(B102=400, OR(AND(E102='club records'!$B$18, F102&lt;='club records'!$C$18), AND(E102='club records'!$B$19, F102&lt;='club records'!$C$19), AND(E102='club records'!$B$20, F102&lt;='club records'!$C$20), AND(E102='club records'!$B$21, F102&lt;='club records'!$C$21))), "CR", " ")</f>
        <v xml:space="preserve"> </v>
      </c>
      <c r="O102" s="7" t="str">
        <f>IF(AND(B102=800, OR(AND(E102='club records'!$B$22, F102&lt;='club records'!$C$22), AND(E102='club records'!$B$23, F102&lt;='club records'!$C$23), AND(E102='club records'!$B$24, F102&lt;='club records'!$C$24), AND(E102='club records'!$B$25, F102&lt;='club records'!$C$25), AND(E102='club records'!$B$26, F102&lt;='club records'!$C$26))), "CR", " ")</f>
        <v xml:space="preserve"> </v>
      </c>
      <c r="P102" s="7" t="str">
        <f>IF(AND(B102=1000, OR(AND(E102='club records'!$B$27, F102&lt;='club records'!$C$27), AND(E102='club records'!$B$28, F102&lt;='club records'!$C$28))), "CR", " ")</f>
        <v xml:space="preserve"> </v>
      </c>
      <c r="Q102" s="7" t="str">
        <f>IF(AND(B102=1500, OR(AND(E102='club records'!$B$29, F102&lt;='club records'!$C$29), AND(E102='club records'!$B$30, F102&lt;='club records'!$C$30), AND(E102='club records'!$B$31, F102&lt;='club records'!$C$31), AND(E102='club records'!$B$32, F102&lt;='club records'!$C$32), AND(E102='club records'!$B$33, F102&lt;='club records'!$C$33))), "CR", " ")</f>
        <v xml:space="preserve"> </v>
      </c>
      <c r="R102" s="7" t="str">
        <f>IF(AND(B102="1600 (Mile)",OR(AND(E102='club records'!$B$34,F102&lt;='club records'!$C$34),AND(E102='club records'!$B$35,F102&lt;='club records'!$C$35),AND(E102='club records'!$B$36,F102&lt;='club records'!$C$36),AND(E102='club records'!$B$37,F102&lt;='club records'!$C$37))),"CR"," ")</f>
        <v xml:space="preserve"> </v>
      </c>
      <c r="S102" s="7" t="str">
        <f>IF(AND(B102=3000, OR(AND(E102='club records'!$B$38, F102&lt;='club records'!$C$38), AND(E102='club records'!$B$39, F102&lt;='club records'!$C$39), AND(E102='club records'!$B$40, F102&lt;='club records'!$C$40), AND(E102='club records'!$B$41, F102&lt;='club records'!$C$41))), "CR", " ")</f>
        <v xml:space="preserve"> </v>
      </c>
      <c r="T102" s="7" t="str">
        <f>IF(AND(B102=5000, OR(AND(E102='club records'!$B$42, F102&lt;='club records'!$C$42), AND(E102='club records'!$B$43, F102&lt;='club records'!$C$43))), "CR", " ")</f>
        <v xml:space="preserve"> </v>
      </c>
      <c r="U102" s="6" t="str">
        <f>IF(AND(B102=10000, OR(AND(E102='club records'!$B$44, F102&lt;='club records'!$C$44), AND(E102='club records'!$B$45, F102&lt;='club records'!$C$45))), "CR", " ")</f>
        <v xml:space="preserve"> </v>
      </c>
      <c r="V102" s="6" t="str">
        <f>IF(AND(B102="high jump", OR(AND(E102='club records'!$F$1, F102&gt;='club records'!$G$1), AND(E102='club records'!$F$2, F102&gt;='club records'!$G$2), AND(E102='club records'!$F$3, F102&gt;='club records'!$G$3), AND(E102='club records'!$F$4, F102&gt;='club records'!$G$4), AND(E102='club records'!$F$5, F102&gt;='club records'!$G$5))), "CR", " ")</f>
        <v xml:space="preserve"> </v>
      </c>
      <c r="W102" s="6" t="str">
        <f>IF(AND(B102="long jump", OR(AND(E102='club records'!$F$6, F102&gt;='club records'!$G$6), AND(E102='club records'!$F$7, F102&gt;='club records'!$G$7), AND(E102='club records'!$F$8, F102&gt;='club records'!$G$8), AND(E102='club records'!$F$9, F102&gt;='club records'!$G$9), AND(E102='club records'!$F$10, F102&gt;='club records'!$G$10))), "CR", " ")</f>
        <v xml:space="preserve"> </v>
      </c>
      <c r="X102" s="6" t="str">
        <f>IF(AND(B102="triple jump", OR(AND(E102='club records'!$F$11, F102&gt;='club records'!$G$11), AND(E102='club records'!$F$12, F102&gt;='club records'!$G$12), AND(E102='club records'!$F$13, F102&gt;='club records'!$G$13), AND(E102='club records'!$F$14, F102&gt;='club records'!$G$14), AND(E102='club records'!$F$15, F102&gt;='club records'!$G$15))), "CR", " ")</f>
        <v xml:space="preserve"> </v>
      </c>
      <c r="Y102" s="6" t="str">
        <f>IF(AND(B102="pole vault", OR(AND(E102='club records'!$F$16, F102&gt;='club records'!$G$16), AND(E102='club records'!$F$17, F102&gt;='club records'!$G$17), AND(E102='club records'!$F$18, F102&gt;='club records'!$G$18), AND(E102='club records'!$F$19, F102&gt;='club records'!$G$19), AND(E102='club records'!$F$20, F102&gt;='club records'!$G$20))), "CR", " ")</f>
        <v xml:space="preserve"> </v>
      </c>
      <c r="Z102" s="6" t="str">
        <f>IF(AND(B102="shot 3", E102='club records'!$F$36, F102&gt;='club records'!$G$36), "CR", " ")</f>
        <v xml:space="preserve"> </v>
      </c>
      <c r="AA102" s="6" t="str">
        <f>IF(AND(B102="shot 4", E102='club records'!$F$37, F102&gt;='club records'!$G$37), "CR", " ")</f>
        <v xml:space="preserve"> </v>
      </c>
      <c r="AB102" s="6" t="str">
        <f>IF(AND(B102="shot 5", E102='club records'!$F$38, F102&gt;='club records'!$G$38), "CR", " ")</f>
        <v xml:space="preserve"> </v>
      </c>
      <c r="AC102" s="6" t="str">
        <f>IF(AND(B102="shot 6", E102='club records'!$F$39, F102&gt;='club records'!$G$39), "CR", " ")</f>
        <v xml:space="preserve"> </v>
      </c>
      <c r="AD102" s="6" t="str">
        <f>IF(AND(B102="shot 7.26", E102='club records'!$F$40, F102&gt;='club records'!$G$40), "CR", " ")</f>
        <v xml:space="preserve"> </v>
      </c>
      <c r="AE102" s="6" t="str">
        <f>IF(AND(B102="60H",OR(AND(E102='club records'!$J$1,F102&lt;='club records'!$K$1),AND(E102='club records'!$J$2,F102&lt;='club records'!$K$2),AND(E102='club records'!$J$3,F102&lt;='club records'!$K$3),AND(E102='club records'!$J$4,F102&lt;='club records'!$K$4),AND(E102='club records'!$J$5,F102&lt;='club records'!$K$5))),"CR"," ")</f>
        <v xml:space="preserve"> </v>
      </c>
      <c r="AF102" s="7" t="str">
        <f>IF(AND(B102="4x200", OR(AND(E102='club records'!$N$6, F102&lt;='club records'!$O$6), AND(E102='club records'!$N$7, F102&lt;='club records'!$O$7), AND(E102='club records'!$N$8, F102&lt;='club records'!$O$8), AND(E102='club records'!$N$9, F102&lt;='club records'!$O$9), AND(E102='club records'!$N$10, F102&lt;='club records'!$O$10))), "CR", " ")</f>
        <v xml:space="preserve"> </v>
      </c>
      <c r="AG102" s="7" t="str">
        <f>IF(AND(B102="4x300", AND(E102='club records'!$N$11, F102&lt;='club records'!$O$11)), "CR", " ")</f>
        <v xml:space="preserve"> </v>
      </c>
      <c r="AH102" s="7" t="str">
        <f>IF(AND(B102="4x400", OR(AND(E102='club records'!$N$12, F102&lt;='club records'!$O$12), AND(E102='club records'!$N$13, F102&lt;='club records'!$O$13), AND(E102='club records'!$N$14, F102&lt;='club records'!$O$14), AND(E102='club records'!$N$15, F102&lt;='club records'!$O$15))), "CR", " ")</f>
        <v xml:space="preserve"> </v>
      </c>
      <c r="AI102" s="7" t="str">
        <f>IF(AND(B102="pentathlon", OR(AND(E102='club records'!$N$21, F102&gt;='club records'!$O$21), AND(E102='club records'!$N$22, F102&gt;='club records'!$O$22),AND(E102='club records'!$N$23, F102&gt;='club records'!$O$23),AND(E102='club records'!$N$24, F102&gt;='club records'!$O$24))), "CR", " ")</f>
        <v xml:space="preserve"> </v>
      </c>
      <c r="AJ102" s="7" t="str">
        <f>IF(AND(B102="heptathlon", OR(AND(E102='club records'!$N$26, F102&gt;='club records'!$O$26), AND(E102='club records'!$N$27, F102&gt;='club records'!$O$27))), "CR", " ")</f>
        <v xml:space="preserve"> </v>
      </c>
    </row>
    <row r="103" spans="1:36" ht="14.5" x14ac:dyDescent="0.35">
      <c r="A103" s="1" t="str">
        <f>E103</f>
        <v>U15</v>
      </c>
      <c r="B103" s="2" t="s">
        <v>116</v>
      </c>
      <c r="C103" s="1" t="s">
        <v>63</v>
      </c>
      <c r="D103" s="1" t="s">
        <v>64</v>
      </c>
      <c r="E103" s="9" t="s">
        <v>9</v>
      </c>
      <c r="F103" s="11">
        <v>9.91</v>
      </c>
      <c r="G103" s="14">
        <v>43848</v>
      </c>
      <c r="H103" s="1" t="s">
        <v>175</v>
      </c>
      <c r="I103" s="1" t="s">
        <v>209</v>
      </c>
      <c r="J103" s="7" t="str">
        <f>IF(OR(K103="CR", L103="CR", M103="CR", N103="CR", O103="CR", P103="CR", Q103="CR", R103="CR", S103="CR", T103="CR",U103="CR", V103="CR", W103="CR", X103="CR", Y103="CR", Z103="CR", AA103="CR", AB103="CR", AC103="CR", AD103="CR", AE103="CR", AF103="CR", AG103="CR", AH103="CR", AI103="CR", AJ103="CR"), "***CLUB RECORD***", "")</f>
        <v/>
      </c>
      <c r="K103" s="7" t="str">
        <f>IF(AND(B103=60, OR(AND(E103='club records'!$B$6, F103&lt;='club records'!$C$6), AND(E103='club records'!$B$7, F103&lt;='club records'!$C$7), AND(E103='club records'!$B$8, F103&lt;='club records'!$C$8), AND(E103='club records'!$B$9, F103&lt;='club records'!$C$9), AND(E103='club records'!$B$10, F103&lt;='club records'!$C$10))), "CR", " ")</f>
        <v xml:space="preserve"> </v>
      </c>
      <c r="L103" s="7" t="str">
        <f>IF(AND(B103=200, OR(AND(E103='club records'!$B$11, F103&lt;='club records'!$C$11), AND(E103='club records'!$B$12, F103&lt;='club records'!$C$12), AND(E103='club records'!$B$13, F103&lt;='club records'!$C$13), AND(E103='club records'!$B$14, F103&lt;='club records'!$C$14), AND(E103='club records'!$B$15, F103&lt;='club records'!$C$15))), "CR", " ")</f>
        <v xml:space="preserve"> </v>
      </c>
      <c r="M103" s="7" t="str">
        <f>IF(AND(B103=300, OR(AND(E103='club records'!$B$5, F103&lt;='club records'!$C$5), AND(E103='club records'!$B$16, F103&lt;='club records'!$C$16), AND(E103='club records'!$B$17, F103&lt;='club records'!$C$17))), "CR", " ")</f>
        <v xml:space="preserve"> </v>
      </c>
      <c r="N103" s="7" t="str">
        <f>IF(AND(B103=400, OR(AND(E103='club records'!$B$18, F103&lt;='club records'!$C$18), AND(E103='club records'!$B$19, F103&lt;='club records'!$C$19), AND(E103='club records'!$B$20, F103&lt;='club records'!$C$20), AND(E103='club records'!$B$21, F103&lt;='club records'!$C$21))), "CR", " ")</f>
        <v xml:space="preserve"> </v>
      </c>
      <c r="O103" s="7" t="str">
        <f>IF(AND(B103=800, OR(AND(E103='club records'!$B$22, F103&lt;='club records'!$C$22), AND(E103='club records'!$B$23, F103&lt;='club records'!$C$23), AND(E103='club records'!$B$24, F103&lt;='club records'!$C$24), AND(E103='club records'!$B$25, F103&lt;='club records'!$C$25), AND(E103='club records'!$B$26, F103&lt;='club records'!$C$26))), "CR", " ")</f>
        <v xml:space="preserve"> </v>
      </c>
      <c r="P103" s="7" t="str">
        <f>IF(AND(B103=1000, OR(AND(E103='club records'!$B$27, F103&lt;='club records'!$C$27), AND(E103='club records'!$B$28, F103&lt;='club records'!$C$28))), "CR", " ")</f>
        <v xml:space="preserve"> </v>
      </c>
      <c r="Q103" s="7" t="str">
        <f>IF(AND(B103=1500, OR(AND(E103='club records'!$B$29, F103&lt;='club records'!$C$29), AND(E103='club records'!$B$30, F103&lt;='club records'!$C$30), AND(E103='club records'!$B$31, F103&lt;='club records'!$C$31), AND(E103='club records'!$B$32, F103&lt;='club records'!$C$32), AND(E103='club records'!$B$33, F103&lt;='club records'!$C$33))), "CR", " ")</f>
        <v xml:space="preserve"> </v>
      </c>
      <c r="R103" s="7" t="str">
        <f>IF(AND(B103="1600 (Mile)",OR(AND(E103='club records'!$B$34,F103&lt;='club records'!$C$34),AND(E103='club records'!$B$35,F103&lt;='club records'!$C$35),AND(E103='club records'!$B$36,F103&lt;='club records'!$C$36),AND(E103='club records'!$B$37,F103&lt;='club records'!$C$37))),"CR"," ")</f>
        <v xml:space="preserve"> </v>
      </c>
      <c r="S103" s="7" t="str">
        <f>IF(AND(B103=3000, OR(AND(E103='club records'!$B$38, F103&lt;='club records'!$C$38), AND(E103='club records'!$B$39, F103&lt;='club records'!$C$39), AND(E103='club records'!$B$40, F103&lt;='club records'!$C$40), AND(E103='club records'!$B$41, F103&lt;='club records'!$C$41))), "CR", " ")</f>
        <v xml:space="preserve"> </v>
      </c>
      <c r="T103" s="7" t="str">
        <f>IF(AND(B103=5000, OR(AND(E103='club records'!$B$42, F103&lt;='club records'!$C$42), AND(E103='club records'!$B$43, F103&lt;='club records'!$C$43))), "CR", " ")</f>
        <v xml:space="preserve"> </v>
      </c>
      <c r="U103" s="6" t="str">
        <f>IF(AND(B103=10000, OR(AND(E103='club records'!$B$44, F103&lt;='club records'!$C$44), AND(E103='club records'!$B$45, F103&lt;='club records'!$C$45))), "CR", " ")</f>
        <v xml:space="preserve"> </v>
      </c>
      <c r="V103" s="6" t="str">
        <f>IF(AND(B103="high jump", OR(AND(E103='club records'!$F$1, F103&gt;='club records'!$G$1), AND(E103='club records'!$F$2, F103&gt;='club records'!$G$2), AND(E103='club records'!$F$3, F103&gt;='club records'!$G$3), AND(E103='club records'!$F$4, F103&gt;='club records'!$G$4), AND(E103='club records'!$F$5, F103&gt;='club records'!$G$5))), "CR", " ")</f>
        <v xml:space="preserve"> </v>
      </c>
      <c r="W103" s="6" t="str">
        <f>IF(AND(B103="long jump", OR(AND(E103='club records'!$F$6, F103&gt;='club records'!$G$6), AND(E103='club records'!$F$7, F103&gt;='club records'!$G$7), AND(E103='club records'!$F$8, F103&gt;='club records'!$G$8), AND(E103='club records'!$F$9, F103&gt;='club records'!$G$9), AND(E103='club records'!$F$10, F103&gt;='club records'!$G$10))), "CR", " ")</f>
        <v xml:space="preserve"> </v>
      </c>
      <c r="X103" s="6" t="str">
        <f>IF(AND(B103="triple jump", OR(AND(E103='club records'!$F$11, F103&gt;='club records'!$G$11), AND(E103='club records'!$F$12, F103&gt;='club records'!$G$12), AND(E103='club records'!$F$13, F103&gt;='club records'!$G$13), AND(E103='club records'!$F$14, F103&gt;='club records'!$G$14), AND(E103='club records'!$F$15, F103&gt;='club records'!$G$15))), "CR", " ")</f>
        <v xml:space="preserve"> </v>
      </c>
      <c r="Y103" s="6" t="str">
        <f>IF(AND(B103="pole vault", OR(AND(E103='club records'!$F$16, F103&gt;='club records'!$G$16), AND(E103='club records'!$F$17, F103&gt;='club records'!$G$17), AND(E103='club records'!$F$18, F103&gt;='club records'!$G$18), AND(E103='club records'!$F$19, F103&gt;='club records'!$G$19), AND(E103='club records'!$F$20, F103&gt;='club records'!$G$20))), "CR", " ")</f>
        <v xml:space="preserve"> </v>
      </c>
      <c r="Z103" s="6" t="str">
        <f>IF(AND(B103="shot 3", E103='club records'!$F$36, F103&gt;='club records'!$G$36), "CR", " ")</f>
        <v xml:space="preserve"> </v>
      </c>
      <c r="AA103" s="6" t="str">
        <f>IF(AND(B103="shot 4", E103='club records'!$F$37, F103&gt;='club records'!$G$37), "CR", " ")</f>
        <v xml:space="preserve"> </v>
      </c>
      <c r="AB103" s="6" t="str">
        <f>IF(AND(B103="shot 5", E103='club records'!$F$38, F103&gt;='club records'!$G$38), "CR", " ")</f>
        <v xml:space="preserve"> </v>
      </c>
      <c r="AC103" s="6" t="str">
        <f>IF(AND(B103="shot 6", E103='club records'!$F$39, F103&gt;='club records'!$G$39), "CR", " ")</f>
        <v xml:space="preserve"> </v>
      </c>
      <c r="AD103" s="6" t="str">
        <f>IF(AND(B103="shot 7.26", E103='club records'!$F$40, F103&gt;='club records'!$G$40), "CR", " ")</f>
        <v xml:space="preserve"> </v>
      </c>
      <c r="AE103" s="6" t="str">
        <f>IF(AND(B103="60H",OR(AND(E103='club records'!$J$1,F103&lt;='club records'!$K$1),AND(E103='club records'!$J$2,F103&lt;='club records'!$K$2),AND(E103='club records'!$J$3,F103&lt;='club records'!$K$3),AND(E103='club records'!$J$4,F103&lt;='club records'!$K$4),AND(E103='club records'!$J$5,F103&lt;='club records'!$K$5))),"CR"," ")</f>
        <v xml:space="preserve"> </v>
      </c>
      <c r="AF103" s="7" t="str">
        <f>IF(AND(B103="4x200", OR(AND(E103='club records'!$N$6, F103&lt;='club records'!$O$6), AND(E103='club records'!$N$7, F103&lt;='club records'!$O$7), AND(E103='club records'!$N$8, F103&lt;='club records'!$O$8), AND(E103='club records'!$N$9, F103&lt;='club records'!$O$9), AND(E103='club records'!$N$10, F103&lt;='club records'!$O$10))), "CR", " ")</f>
        <v xml:space="preserve"> </v>
      </c>
      <c r="AG103" s="7" t="str">
        <f>IF(AND(B103="4x300", AND(E103='club records'!$N$11, F103&lt;='club records'!$O$11)), "CR", " ")</f>
        <v xml:space="preserve"> </v>
      </c>
      <c r="AH103" s="7" t="str">
        <f>IF(AND(B103="4x400", OR(AND(E103='club records'!$N$12, F103&lt;='club records'!$O$12), AND(E103='club records'!$N$13, F103&lt;='club records'!$O$13), AND(E103='club records'!$N$14, F103&lt;='club records'!$O$14), AND(E103='club records'!$N$15, F103&lt;='club records'!$O$15))), "CR", " ")</f>
        <v xml:space="preserve"> </v>
      </c>
      <c r="AI103" s="7" t="str">
        <f>IF(AND(B103="pentathlon", OR(AND(E103='club records'!$N$21, F103&gt;='club records'!$O$21), AND(E103='club records'!$N$22, F103&gt;='club records'!$O$22),AND(E103='club records'!$N$23, F103&gt;='club records'!$O$23),AND(E103='club records'!$N$24, F103&gt;='club records'!$O$24))), "CR", " ")</f>
        <v xml:space="preserve"> </v>
      </c>
      <c r="AJ103" s="7" t="str">
        <f>IF(AND(B103="heptathlon", OR(AND(E103='club records'!$N$26, F103&gt;='club records'!$O$26), AND(E103='club records'!$N$27, F103&gt;='club records'!$O$27))), "CR", " ")</f>
        <v xml:space="preserve"> </v>
      </c>
    </row>
    <row r="104" spans="1:36" ht="14.5" x14ac:dyDescent="0.35">
      <c r="A104" s="1" t="str">
        <f>E104</f>
        <v>U15</v>
      </c>
      <c r="B104" s="2" t="s">
        <v>116</v>
      </c>
      <c r="C104" s="1" t="s">
        <v>69</v>
      </c>
      <c r="D104" s="1" t="s">
        <v>70</v>
      </c>
      <c r="E104" s="9" t="s">
        <v>9</v>
      </c>
      <c r="F104" s="11">
        <v>10.8</v>
      </c>
      <c r="G104" s="14">
        <v>43800</v>
      </c>
      <c r="H104" s="1" t="s">
        <v>175</v>
      </c>
      <c r="I104" s="1" t="s">
        <v>187</v>
      </c>
      <c r="J104" s="7" t="str">
        <f>IF(OR(K104="CR", L104="CR", M104="CR", N104="CR", O104="CR", P104="CR", Q104="CR", R104="CR", S104="CR", T104="CR",U104="CR", V104="CR", W104="CR", X104="CR", Y104="CR", Z104="CR", AA104="CR", AB104="CR", AC104="CR", AD104="CR", AE104="CR", AF104="CR", AG104="CR", AH104="CR", AI104="CR", AJ104="CR"), "***CLUB RECORD***", "")</f>
        <v/>
      </c>
      <c r="K104" s="7" t="str">
        <f>IF(AND(B104=60, OR(AND(E104='club records'!$B$6, F104&lt;='club records'!$C$6), AND(E104='club records'!$B$7, F104&lt;='club records'!$C$7), AND(E104='club records'!$B$8, F104&lt;='club records'!$C$8), AND(E104='club records'!$B$9, F104&lt;='club records'!$C$9), AND(E104='club records'!$B$10, F104&lt;='club records'!$C$10))), "CR", " ")</f>
        <v xml:space="preserve"> </v>
      </c>
      <c r="L104" s="7" t="str">
        <f>IF(AND(B104=200, OR(AND(E104='club records'!$B$11, F104&lt;='club records'!$C$11), AND(E104='club records'!$B$12, F104&lt;='club records'!$C$12), AND(E104='club records'!$B$13, F104&lt;='club records'!$C$13), AND(E104='club records'!$B$14, F104&lt;='club records'!$C$14), AND(E104='club records'!$B$15, F104&lt;='club records'!$C$15))), "CR", " ")</f>
        <v xml:space="preserve"> </v>
      </c>
      <c r="M104" s="7" t="str">
        <f>IF(AND(B104=300, OR(AND(E104='club records'!$B$5, F104&lt;='club records'!$C$5), AND(E104='club records'!$B$16, F104&lt;='club records'!$C$16), AND(E104='club records'!$B$17, F104&lt;='club records'!$C$17))), "CR", " ")</f>
        <v xml:space="preserve"> </v>
      </c>
      <c r="N104" s="7" t="str">
        <f>IF(AND(B104=400, OR(AND(E104='club records'!$B$18, F104&lt;='club records'!$C$18), AND(E104='club records'!$B$19, F104&lt;='club records'!$C$19), AND(E104='club records'!$B$20, F104&lt;='club records'!$C$20), AND(E104='club records'!$B$21, F104&lt;='club records'!$C$21))), "CR", " ")</f>
        <v xml:space="preserve"> </v>
      </c>
      <c r="O104" s="7" t="str">
        <f>IF(AND(B104=800, OR(AND(E104='club records'!$B$22, F104&lt;='club records'!$C$22), AND(E104='club records'!$B$23, F104&lt;='club records'!$C$23), AND(E104='club records'!$B$24, F104&lt;='club records'!$C$24), AND(E104='club records'!$B$25, F104&lt;='club records'!$C$25), AND(E104='club records'!$B$26, F104&lt;='club records'!$C$26))), "CR", " ")</f>
        <v xml:space="preserve"> </v>
      </c>
      <c r="P104" s="7" t="str">
        <f>IF(AND(B104=1000, OR(AND(E104='club records'!$B$27, F104&lt;='club records'!$C$27), AND(E104='club records'!$B$28, F104&lt;='club records'!$C$28))), "CR", " ")</f>
        <v xml:space="preserve"> </v>
      </c>
      <c r="Q104" s="7" t="str">
        <f>IF(AND(B104=1500, OR(AND(E104='club records'!$B$29, F104&lt;='club records'!$C$29), AND(E104='club records'!$B$30, F104&lt;='club records'!$C$30), AND(E104='club records'!$B$31, F104&lt;='club records'!$C$31), AND(E104='club records'!$B$32, F104&lt;='club records'!$C$32), AND(E104='club records'!$B$33, F104&lt;='club records'!$C$33))), "CR", " ")</f>
        <v xml:space="preserve"> </v>
      </c>
      <c r="R104" s="7" t="str">
        <f>IF(AND(B104="1600 (Mile)",OR(AND(E104='club records'!$B$34,F104&lt;='club records'!$C$34),AND(E104='club records'!$B$35,F104&lt;='club records'!$C$35),AND(E104='club records'!$B$36,F104&lt;='club records'!$C$36),AND(E104='club records'!$B$37,F104&lt;='club records'!$C$37))),"CR"," ")</f>
        <v xml:space="preserve"> </v>
      </c>
      <c r="S104" s="7" t="str">
        <f>IF(AND(B104=3000, OR(AND(E104='club records'!$B$38, F104&lt;='club records'!$C$38), AND(E104='club records'!$B$39, F104&lt;='club records'!$C$39), AND(E104='club records'!$B$40, F104&lt;='club records'!$C$40), AND(E104='club records'!$B$41, F104&lt;='club records'!$C$41))), "CR", " ")</f>
        <v xml:space="preserve"> </v>
      </c>
      <c r="T104" s="7" t="str">
        <f>IF(AND(B104=5000, OR(AND(E104='club records'!$B$42, F104&lt;='club records'!$C$42), AND(E104='club records'!$B$43, F104&lt;='club records'!$C$43))), "CR", " ")</f>
        <v xml:space="preserve"> </v>
      </c>
      <c r="U104" s="6" t="str">
        <f>IF(AND(B104=10000, OR(AND(E104='club records'!$B$44, F104&lt;='club records'!$C$44), AND(E104='club records'!$B$45, F104&lt;='club records'!$C$45))), "CR", " ")</f>
        <v xml:space="preserve"> </v>
      </c>
      <c r="V104" s="6" t="str">
        <f>IF(AND(B104="high jump", OR(AND(E104='club records'!$F$1, F104&gt;='club records'!$G$1), AND(E104='club records'!$F$2, F104&gt;='club records'!$G$2), AND(E104='club records'!$F$3, F104&gt;='club records'!$G$3), AND(E104='club records'!$F$4, F104&gt;='club records'!$G$4), AND(E104='club records'!$F$5, F104&gt;='club records'!$G$5))), "CR", " ")</f>
        <v xml:space="preserve"> </v>
      </c>
      <c r="W104" s="6" t="str">
        <f>IF(AND(B104="long jump", OR(AND(E104='club records'!$F$6, F104&gt;='club records'!$G$6), AND(E104='club records'!$F$7, F104&gt;='club records'!$G$7), AND(E104='club records'!$F$8, F104&gt;='club records'!$G$8), AND(E104='club records'!$F$9, F104&gt;='club records'!$G$9), AND(E104='club records'!$F$10, F104&gt;='club records'!$G$10))), "CR", " ")</f>
        <v xml:space="preserve"> </v>
      </c>
      <c r="X104" s="6" t="str">
        <f>IF(AND(B104="triple jump", OR(AND(E104='club records'!$F$11, F104&gt;='club records'!$G$11), AND(E104='club records'!$F$12, F104&gt;='club records'!$G$12), AND(E104='club records'!$F$13, F104&gt;='club records'!$G$13), AND(E104='club records'!$F$14, F104&gt;='club records'!$G$14), AND(E104='club records'!$F$15, F104&gt;='club records'!$G$15))), "CR", " ")</f>
        <v xml:space="preserve"> </v>
      </c>
      <c r="Y104" s="6" t="str">
        <f>IF(AND(B104="pole vault", OR(AND(E104='club records'!$F$16, F104&gt;='club records'!$G$16), AND(E104='club records'!$F$17, F104&gt;='club records'!$G$17), AND(E104='club records'!$F$18, F104&gt;='club records'!$G$18), AND(E104='club records'!$F$19, F104&gt;='club records'!$G$19), AND(E104='club records'!$F$20, F104&gt;='club records'!$G$20))), "CR", " ")</f>
        <v xml:space="preserve"> </v>
      </c>
      <c r="Z104" s="6" t="str">
        <f>IF(AND(B104="shot 3", E104='club records'!$F$36, F104&gt;='club records'!$G$36), "CR", " ")</f>
        <v xml:space="preserve"> </v>
      </c>
      <c r="AA104" s="6" t="str">
        <f>IF(AND(B104="shot 4", E104='club records'!$F$37, F104&gt;='club records'!$G$37), "CR", " ")</f>
        <v xml:space="preserve"> </v>
      </c>
      <c r="AB104" s="6" t="str">
        <f>IF(AND(B104="shot 5", E104='club records'!$F$38, F104&gt;='club records'!$G$38), "CR", " ")</f>
        <v xml:space="preserve"> </v>
      </c>
      <c r="AC104" s="6" t="str">
        <f>IF(AND(B104="shot 6", E104='club records'!$F$39, F104&gt;='club records'!$G$39), "CR", " ")</f>
        <v xml:space="preserve"> </v>
      </c>
      <c r="AD104" s="6" t="str">
        <f>IF(AND(B104="shot 7.26", E104='club records'!$F$40, F104&gt;='club records'!$G$40), "CR", " ")</f>
        <v xml:space="preserve"> </v>
      </c>
      <c r="AE104" s="6" t="str">
        <f>IF(AND(B104="60H",OR(AND(E104='club records'!$J$1,F104&lt;='club records'!$K$1),AND(E104='club records'!$J$2,F104&lt;='club records'!$K$2),AND(E104='club records'!$J$3,F104&lt;='club records'!$K$3),AND(E104='club records'!$J$4,F104&lt;='club records'!$K$4),AND(E104='club records'!$J$5,F104&lt;='club records'!$K$5))),"CR"," ")</f>
        <v xml:space="preserve"> </v>
      </c>
      <c r="AF104" s="7" t="str">
        <f>IF(AND(B104="4x200", OR(AND(E104='club records'!$N$6, F104&lt;='club records'!$O$6), AND(E104='club records'!$N$7, F104&lt;='club records'!$O$7), AND(E104='club records'!$N$8, F104&lt;='club records'!$O$8), AND(E104='club records'!$N$9, F104&lt;='club records'!$O$9), AND(E104='club records'!$N$10, F104&lt;='club records'!$O$10))), "CR", " ")</f>
        <v xml:space="preserve"> </v>
      </c>
      <c r="AG104" s="7" t="str">
        <f>IF(AND(B104="4x300", AND(E104='club records'!$N$11, F104&lt;='club records'!$O$11)), "CR", " ")</f>
        <v xml:space="preserve"> </v>
      </c>
      <c r="AH104" s="7" t="str">
        <f>IF(AND(B104="4x400", OR(AND(E104='club records'!$N$12, F104&lt;='club records'!$O$12), AND(E104='club records'!$N$13, F104&lt;='club records'!$O$13), AND(E104='club records'!$N$14, F104&lt;='club records'!$O$14), AND(E104='club records'!$N$15, F104&lt;='club records'!$O$15))), "CR", " ")</f>
        <v xml:space="preserve"> </v>
      </c>
      <c r="AI104" s="7" t="str">
        <f>IF(AND(B104="pentathlon", OR(AND(E104='club records'!$N$21, F104&gt;='club records'!$O$21), AND(E104='club records'!$N$22, F104&gt;='club records'!$O$22),AND(E104='club records'!$N$23, F104&gt;='club records'!$O$23),AND(E104='club records'!$N$24, F104&gt;='club records'!$O$24))), "CR", " ")</f>
        <v xml:space="preserve"> </v>
      </c>
      <c r="AJ104" s="7" t="str">
        <f>IF(AND(B104="heptathlon", OR(AND(E104='club records'!$N$26, F104&gt;='club records'!$O$26), AND(E104='club records'!$N$27, F104&gt;='club records'!$O$27))), "CR", " ")</f>
        <v xml:space="preserve"> </v>
      </c>
    </row>
    <row r="105" spans="1:36" ht="14.5" x14ac:dyDescent="0.35">
      <c r="A105" s="1" t="str">
        <f>E105</f>
        <v>U13</v>
      </c>
      <c r="B105" s="2" t="s">
        <v>116</v>
      </c>
      <c r="C105" s="1" t="s">
        <v>71</v>
      </c>
      <c r="D105" s="1" t="s">
        <v>72</v>
      </c>
      <c r="E105" s="9" t="s">
        <v>11</v>
      </c>
      <c r="F105" s="11">
        <v>11.31</v>
      </c>
      <c r="G105" s="14">
        <v>43848</v>
      </c>
      <c r="H105" s="1" t="s">
        <v>175</v>
      </c>
      <c r="I105" s="1" t="s">
        <v>209</v>
      </c>
      <c r="J105" s="7" t="str">
        <f>IF(OR(K105="CR", L105="CR", M105="CR", N105="CR", O105="CR", P105="CR", Q105="CR", R105="CR", S105="CR", T105="CR",U105="CR", V105="CR", W105="CR", X105="CR", Y105="CR", Z105="CR", AA105="CR", AB105="CR", AC105="CR", AD105="CR", AE105="CR", AF105="CR", AG105="CR", AH105="CR", AI105="CR", AJ105="CR"), "***CLUB RECORD***", "")</f>
        <v/>
      </c>
      <c r="K105" s="7" t="str">
        <f>IF(AND(B105=60, OR(AND(E105='club records'!$B$6, F105&lt;='club records'!$C$6), AND(E105='club records'!$B$7, F105&lt;='club records'!$C$7), AND(E105='club records'!$B$8, F105&lt;='club records'!$C$8), AND(E105='club records'!$B$9, F105&lt;='club records'!$C$9), AND(E105='club records'!$B$10, F105&lt;='club records'!$C$10))), "CR", " ")</f>
        <v xml:space="preserve"> </v>
      </c>
      <c r="L105" s="7" t="str">
        <f>IF(AND(B105=200, OR(AND(E105='club records'!$B$11, F105&lt;='club records'!$C$11), AND(E105='club records'!$B$12, F105&lt;='club records'!$C$12), AND(E105='club records'!$B$13, F105&lt;='club records'!$C$13), AND(E105='club records'!$B$14, F105&lt;='club records'!$C$14), AND(E105='club records'!$B$15, F105&lt;='club records'!$C$15))), "CR", " ")</f>
        <v xml:space="preserve"> </v>
      </c>
      <c r="M105" s="7" t="str">
        <f>IF(AND(B105=300, OR(AND(E105='club records'!$B$5, F105&lt;='club records'!$C$5), AND(E105='club records'!$B$16, F105&lt;='club records'!$C$16), AND(E105='club records'!$B$17, F105&lt;='club records'!$C$17))), "CR", " ")</f>
        <v xml:space="preserve"> </v>
      </c>
      <c r="N105" s="7" t="str">
        <f>IF(AND(B105=400, OR(AND(E105='club records'!$B$18, F105&lt;='club records'!$C$18), AND(E105='club records'!$B$19, F105&lt;='club records'!$C$19), AND(E105='club records'!$B$20, F105&lt;='club records'!$C$20), AND(E105='club records'!$B$21, F105&lt;='club records'!$C$21))), "CR", " ")</f>
        <v xml:space="preserve"> </v>
      </c>
      <c r="O105" s="7" t="str">
        <f>IF(AND(B105=800, OR(AND(E105='club records'!$B$22, F105&lt;='club records'!$C$22), AND(E105='club records'!$B$23, F105&lt;='club records'!$C$23), AND(E105='club records'!$B$24, F105&lt;='club records'!$C$24), AND(E105='club records'!$B$25, F105&lt;='club records'!$C$25), AND(E105='club records'!$B$26, F105&lt;='club records'!$C$26))), "CR", " ")</f>
        <v xml:space="preserve"> </v>
      </c>
      <c r="P105" s="7" t="str">
        <f>IF(AND(B105=1000, OR(AND(E105='club records'!$B$27, F105&lt;='club records'!$C$27), AND(E105='club records'!$B$28, F105&lt;='club records'!$C$28))), "CR", " ")</f>
        <v xml:space="preserve"> </v>
      </c>
      <c r="Q105" s="7" t="str">
        <f>IF(AND(B105=1500, OR(AND(E105='club records'!$B$29, F105&lt;='club records'!$C$29), AND(E105='club records'!$B$30, F105&lt;='club records'!$C$30), AND(E105='club records'!$B$31, F105&lt;='club records'!$C$31), AND(E105='club records'!$B$32, F105&lt;='club records'!$C$32), AND(E105='club records'!$B$33, F105&lt;='club records'!$C$33))), "CR", " ")</f>
        <v xml:space="preserve"> </v>
      </c>
      <c r="R105" s="7" t="str">
        <f>IF(AND(B105="1600 (Mile)",OR(AND(E105='club records'!$B$34,F105&lt;='club records'!$C$34),AND(E105='club records'!$B$35,F105&lt;='club records'!$C$35),AND(E105='club records'!$B$36,F105&lt;='club records'!$C$36),AND(E105='club records'!$B$37,F105&lt;='club records'!$C$37))),"CR"," ")</f>
        <v xml:space="preserve"> </v>
      </c>
      <c r="S105" s="7" t="str">
        <f>IF(AND(B105=3000, OR(AND(E105='club records'!$B$38, F105&lt;='club records'!$C$38), AND(E105='club records'!$B$39, F105&lt;='club records'!$C$39), AND(E105='club records'!$B$40, F105&lt;='club records'!$C$40), AND(E105='club records'!$B$41, F105&lt;='club records'!$C$41))), "CR", " ")</f>
        <v xml:space="preserve"> </v>
      </c>
      <c r="T105" s="7" t="str">
        <f>IF(AND(B105=5000, OR(AND(E105='club records'!$B$42, F105&lt;='club records'!$C$42), AND(E105='club records'!$B$43, F105&lt;='club records'!$C$43))), "CR", " ")</f>
        <v xml:space="preserve"> </v>
      </c>
      <c r="U105" s="6" t="str">
        <f>IF(AND(B105=10000, OR(AND(E105='club records'!$B$44, F105&lt;='club records'!$C$44), AND(E105='club records'!$B$45, F105&lt;='club records'!$C$45))), "CR", " ")</f>
        <v xml:space="preserve"> </v>
      </c>
      <c r="V105" s="6" t="str">
        <f>IF(AND(B105="high jump", OR(AND(E105='club records'!$F$1, F105&gt;='club records'!$G$1), AND(E105='club records'!$F$2, F105&gt;='club records'!$G$2), AND(E105='club records'!$F$3, F105&gt;='club records'!$G$3), AND(E105='club records'!$F$4, F105&gt;='club records'!$G$4), AND(E105='club records'!$F$5, F105&gt;='club records'!$G$5))), "CR", " ")</f>
        <v xml:space="preserve"> </v>
      </c>
      <c r="W105" s="6" t="str">
        <f>IF(AND(B105="long jump", OR(AND(E105='club records'!$F$6, F105&gt;='club records'!$G$6), AND(E105='club records'!$F$7, F105&gt;='club records'!$G$7), AND(E105='club records'!$F$8, F105&gt;='club records'!$G$8), AND(E105='club records'!$F$9, F105&gt;='club records'!$G$9), AND(E105='club records'!$F$10, F105&gt;='club records'!$G$10))), "CR", " ")</f>
        <v xml:space="preserve"> </v>
      </c>
      <c r="X105" s="6" t="str">
        <f>IF(AND(B105="triple jump", OR(AND(E105='club records'!$F$11, F105&gt;='club records'!$G$11), AND(E105='club records'!$F$12, F105&gt;='club records'!$G$12), AND(E105='club records'!$F$13, F105&gt;='club records'!$G$13), AND(E105='club records'!$F$14, F105&gt;='club records'!$G$14), AND(E105='club records'!$F$15, F105&gt;='club records'!$G$15))), "CR", " ")</f>
        <v xml:space="preserve"> </v>
      </c>
      <c r="Y105" s="6" t="str">
        <f>IF(AND(B105="pole vault", OR(AND(E105='club records'!$F$16, F105&gt;='club records'!$G$16), AND(E105='club records'!$F$17, F105&gt;='club records'!$G$17), AND(E105='club records'!$F$18, F105&gt;='club records'!$G$18), AND(E105='club records'!$F$19, F105&gt;='club records'!$G$19), AND(E105='club records'!$F$20, F105&gt;='club records'!$G$20))), "CR", " ")</f>
        <v xml:space="preserve"> </v>
      </c>
      <c r="Z105" s="6" t="str">
        <f>IF(AND(B105="shot 3", E105='club records'!$F$36, F105&gt;='club records'!$G$36), "CR", " ")</f>
        <v xml:space="preserve"> </v>
      </c>
      <c r="AA105" s="6" t="str">
        <f>IF(AND(B105="shot 4", E105='club records'!$F$37, F105&gt;='club records'!$G$37), "CR", " ")</f>
        <v xml:space="preserve"> </v>
      </c>
      <c r="AB105" s="6" t="str">
        <f>IF(AND(B105="shot 5", E105='club records'!$F$38, F105&gt;='club records'!$G$38), "CR", " ")</f>
        <v xml:space="preserve"> </v>
      </c>
      <c r="AC105" s="6" t="str">
        <f>IF(AND(B105="shot 6", E105='club records'!$F$39, F105&gt;='club records'!$G$39), "CR", " ")</f>
        <v xml:space="preserve"> </v>
      </c>
      <c r="AD105" s="6" t="str">
        <f>IF(AND(B105="shot 7.26", E105='club records'!$F$40, F105&gt;='club records'!$G$40), "CR", " ")</f>
        <v xml:space="preserve"> </v>
      </c>
      <c r="AE105" s="6" t="str">
        <f>IF(AND(B105="60H",OR(AND(E105='club records'!$J$1,F105&lt;='club records'!$K$1),AND(E105='club records'!$J$2,F105&lt;='club records'!$K$2),AND(E105='club records'!$J$3,F105&lt;='club records'!$K$3),AND(E105='club records'!$J$4,F105&lt;='club records'!$K$4),AND(E105='club records'!$J$5,F105&lt;='club records'!$K$5))),"CR"," ")</f>
        <v xml:space="preserve"> </v>
      </c>
      <c r="AF105" s="7" t="str">
        <f>IF(AND(B105="4x200", OR(AND(E105='club records'!$N$6, F105&lt;='club records'!$O$6), AND(E105='club records'!$N$7, F105&lt;='club records'!$O$7), AND(E105='club records'!$N$8, F105&lt;='club records'!$O$8), AND(E105='club records'!$N$9, F105&lt;='club records'!$O$9), AND(E105='club records'!$N$10, F105&lt;='club records'!$O$10))), "CR", " ")</f>
        <v xml:space="preserve"> </v>
      </c>
      <c r="AG105" s="7" t="str">
        <f>IF(AND(B105="4x300", AND(E105='club records'!$N$11, F105&lt;='club records'!$O$11)), "CR", " ")</f>
        <v xml:space="preserve"> </v>
      </c>
      <c r="AH105" s="7" t="str">
        <f>IF(AND(B105="4x400", OR(AND(E105='club records'!$N$12, F105&lt;='club records'!$O$12), AND(E105='club records'!$N$13, F105&lt;='club records'!$O$13), AND(E105='club records'!$N$14, F105&lt;='club records'!$O$14), AND(E105='club records'!$N$15, F105&lt;='club records'!$O$15))), "CR", " ")</f>
        <v xml:space="preserve"> </v>
      </c>
      <c r="AI105" s="7" t="str">
        <f>IF(AND(B105="pentathlon", OR(AND(E105='club records'!$N$21, F105&gt;='club records'!$O$21), AND(E105='club records'!$N$22, F105&gt;='club records'!$O$22),AND(E105='club records'!$N$23, F105&gt;='club records'!$O$23),AND(E105='club records'!$N$24, F105&gt;='club records'!$O$24))), "CR", " ")</f>
        <v xml:space="preserve"> </v>
      </c>
      <c r="AJ105" s="7" t="str">
        <f>IF(AND(B105="heptathlon", OR(AND(E105='club records'!$N$26, F105&gt;='club records'!$O$26), AND(E105='club records'!$N$27, F105&gt;='club records'!$O$27))), "CR", " ")</f>
        <v xml:space="preserve"> </v>
      </c>
    </row>
    <row r="106" spans="1:36" ht="14.5" x14ac:dyDescent="0.35">
      <c r="A106" s="1" t="str">
        <f>E106</f>
        <v>U13</v>
      </c>
      <c r="B106" s="2" t="s">
        <v>116</v>
      </c>
      <c r="C106" s="1" t="s">
        <v>71</v>
      </c>
      <c r="D106" s="1" t="s">
        <v>72</v>
      </c>
      <c r="E106" s="9" t="s">
        <v>11</v>
      </c>
      <c r="F106" s="11">
        <v>11.49</v>
      </c>
      <c r="G106" s="14">
        <v>43890</v>
      </c>
      <c r="H106" s="1" t="s">
        <v>175</v>
      </c>
      <c r="I106" s="1" t="s">
        <v>226</v>
      </c>
      <c r="J106" s="7" t="str">
        <f>IF(OR(K106="CR", L106="CR", M106="CR", N106="CR", O106="CR", P106="CR", Q106="CR", R106="CR", S106="CR", T106="CR",U106="CR", V106="CR", W106="CR", X106="CR", Y106="CR", Z106="CR", AA106="CR", AB106="CR", AC106="CR", AD106="CR", AE106="CR", AF106="CR", AG106="CR", AH106="CR", AI106="CR", AJ106="CR"), "***CLUB RECORD***", "")</f>
        <v/>
      </c>
      <c r="K106" s="7" t="str">
        <f>IF(AND(B106=60, OR(AND(E106='club records'!$B$6, F106&lt;='club records'!$C$6), AND(E106='club records'!$B$7, F106&lt;='club records'!$C$7), AND(E106='club records'!$B$8, F106&lt;='club records'!$C$8), AND(E106='club records'!$B$9, F106&lt;='club records'!$C$9), AND(E106='club records'!$B$10, F106&lt;='club records'!$C$10))), "CR", " ")</f>
        <v xml:space="preserve"> </v>
      </c>
      <c r="L106" s="7" t="str">
        <f>IF(AND(B106=200, OR(AND(E106='club records'!$B$11, F106&lt;='club records'!$C$11), AND(E106='club records'!$B$12, F106&lt;='club records'!$C$12), AND(E106='club records'!$B$13, F106&lt;='club records'!$C$13), AND(E106='club records'!$B$14, F106&lt;='club records'!$C$14), AND(E106='club records'!$B$15, F106&lt;='club records'!$C$15))), "CR", " ")</f>
        <v xml:space="preserve"> </v>
      </c>
      <c r="M106" s="7" t="str">
        <f>IF(AND(B106=300, OR(AND(E106='club records'!$B$5, F106&lt;='club records'!$C$5), AND(E106='club records'!$B$16, F106&lt;='club records'!$C$16), AND(E106='club records'!$B$17, F106&lt;='club records'!$C$17))), "CR", " ")</f>
        <v xml:space="preserve"> </v>
      </c>
      <c r="N106" s="7" t="str">
        <f>IF(AND(B106=400, OR(AND(E106='club records'!$B$18, F106&lt;='club records'!$C$18), AND(E106='club records'!$B$19, F106&lt;='club records'!$C$19), AND(E106='club records'!$B$20, F106&lt;='club records'!$C$20), AND(E106='club records'!$B$21, F106&lt;='club records'!$C$21))), "CR", " ")</f>
        <v xml:space="preserve"> </v>
      </c>
      <c r="O106" s="7" t="str">
        <f>IF(AND(B106=800, OR(AND(E106='club records'!$B$22, F106&lt;='club records'!$C$22), AND(E106='club records'!$B$23, F106&lt;='club records'!$C$23), AND(E106='club records'!$B$24, F106&lt;='club records'!$C$24), AND(E106='club records'!$B$25, F106&lt;='club records'!$C$25), AND(E106='club records'!$B$26, F106&lt;='club records'!$C$26))), "CR", " ")</f>
        <v xml:space="preserve"> </v>
      </c>
      <c r="P106" s="7" t="str">
        <f>IF(AND(B106=1000, OR(AND(E106='club records'!$B$27, F106&lt;='club records'!$C$27), AND(E106='club records'!$B$28, F106&lt;='club records'!$C$28))), "CR", " ")</f>
        <v xml:space="preserve"> </v>
      </c>
      <c r="Q106" s="7" t="str">
        <f>IF(AND(B106=1500, OR(AND(E106='club records'!$B$29, F106&lt;='club records'!$C$29), AND(E106='club records'!$B$30, F106&lt;='club records'!$C$30), AND(E106='club records'!$B$31, F106&lt;='club records'!$C$31), AND(E106='club records'!$B$32, F106&lt;='club records'!$C$32), AND(E106='club records'!$B$33, F106&lt;='club records'!$C$33))), "CR", " ")</f>
        <v xml:space="preserve"> </v>
      </c>
      <c r="R106" s="7" t="str">
        <f>IF(AND(B106="1600 (Mile)",OR(AND(E106='club records'!$B$34,F106&lt;='club records'!$C$34),AND(E106='club records'!$B$35,F106&lt;='club records'!$C$35),AND(E106='club records'!$B$36,F106&lt;='club records'!$C$36),AND(E106='club records'!$B$37,F106&lt;='club records'!$C$37))),"CR"," ")</f>
        <v xml:space="preserve"> </v>
      </c>
      <c r="S106" s="7" t="str">
        <f>IF(AND(B106=3000, OR(AND(E106='club records'!$B$38, F106&lt;='club records'!$C$38), AND(E106='club records'!$B$39, F106&lt;='club records'!$C$39), AND(E106='club records'!$B$40, F106&lt;='club records'!$C$40), AND(E106='club records'!$B$41, F106&lt;='club records'!$C$41))), "CR", " ")</f>
        <v xml:space="preserve"> </v>
      </c>
      <c r="T106" s="7" t="str">
        <f>IF(AND(B106=5000, OR(AND(E106='club records'!$B$42, F106&lt;='club records'!$C$42), AND(E106='club records'!$B$43, F106&lt;='club records'!$C$43))), "CR", " ")</f>
        <v xml:space="preserve"> </v>
      </c>
      <c r="U106" s="6" t="str">
        <f>IF(AND(B106=10000, OR(AND(E106='club records'!$B$44, F106&lt;='club records'!$C$44), AND(E106='club records'!$B$45, F106&lt;='club records'!$C$45))), "CR", " ")</f>
        <v xml:space="preserve"> </v>
      </c>
      <c r="V106" s="6" t="str">
        <f>IF(AND(B106="high jump", OR(AND(E106='club records'!$F$1, F106&gt;='club records'!$G$1), AND(E106='club records'!$F$2, F106&gt;='club records'!$G$2), AND(E106='club records'!$F$3, F106&gt;='club records'!$G$3), AND(E106='club records'!$F$4, F106&gt;='club records'!$G$4), AND(E106='club records'!$F$5, F106&gt;='club records'!$G$5))), "CR", " ")</f>
        <v xml:space="preserve"> </v>
      </c>
      <c r="W106" s="6" t="str">
        <f>IF(AND(B106="long jump", OR(AND(E106='club records'!$F$6, F106&gt;='club records'!$G$6), AND(E106='club records'!$F$7, F106&gt;='club records'!$G$7), AND(E106='club records'!$F$8, F106&gt;='club records'!$G$8), AND(E106='club records'!$F$9, F106&gt;='club records'!$G$9), AND(E106='club records'!$F$10, F106&gt;='club records'!$G$10))), "CR", " ")</f>
        <v xml:space="preserve"> </v>
      </c>
      <c r="X106" s="6" t="str">
        <f>IF(AND(B106="triple jump", OR(AND(E106='club records'!$F$11, F106&gt;='club records'!$G$11), AND(E106='club records'!$F$12, F106&gt;='club records'!$G$12), AND(E106='club records'!$F$13, F106&gt;='club records'!$G$13), AND(E106='club records'!$F$14, F106&gt;='club records'!$G$14), AND(E106='club records'!$F$15, F106&gt;='club records'!$G$15))), "CR", " ")</f>
        <v xml:space="preserve"> </v>
      </c>
      <c r="Y106" s="6" t="str">
        <f>IF(AND(B106="pole vault", OR(AND(E106='club records'!$F$16, F106&gt;='club records'!$G$16), AND(E106='club records'!$F$17, F106&gt;='club records'!$G$17), AND(E106='club records'!$F$18, F106&gt;='club records'!$G$18), AND(E106='club records'!$F$19, F106&gt;='club records'!$G$19), AND(E106='club records'!$F$20, F106&gt;='club records'!$G$20))), "CR", " ")</f>
        <v xml:space="preserve"> </v>
      </c>
      <c r="Z106" s="6" t="str">
        <f>IF(AND(B106="shot 3", E106='club records'!$F$36, F106&gt;='club records'!$G$36), "CR", " ")</f>
        <v xml:space="preserve"> </v>
      </c>
      <c r="AA106" s="6" t="str">
        <f>IF(AND(B106="shot 4", E106='club records'!$F$37, F106&gt;='club records'!$G$37), "CR", " ")</f>
        <v xml:space="preserve"> </v>
      </c>
      <c r="AB106" s="6" t="str">
        <f>IF(AND(B106="shot 5", E106='club records'!$F$38, F106&gt;='club records'!$G$38), "CR", " ")</f>
        <v xml:space="preserve"> </v>
      </c>
      <c r="AC106" s="6" t="str">
        <f>IF(AND(B106="shot 6", E106='club records'!$F$39, F106&gt;='club records'!$G$39), "CR", " ")</f>
        <v xml:space="preserve"> </v>
      </c>
      <c r="AD106" s="6" t="str">
        <f>IF(AND(B106="shot 7.26", E106='club records'!$F$40, F106&gt;='club records'!$G$40), "CR", " ")</f>
        <v xml:space="preserve"> </v>
      </c>
      <c r="AE106" s="6" t="str">
        <f>IF(AND(B106="60H",OR(AND(E106='club records'!$J$1,F106&lt;='club records'!$K$1),AND(E106='club records'!$J$2,F106&lt;='club records'!$K$2),AND(E106='club records'!$J$3,F106&lt;='club records'!$K$3),AND(E106='club records'!$J$4,F106&lt;='club records'!$K$4),AND(E106='club records'!$J$5,F106&lt;='club records'!$K$5))),"CR"," ")</f>
        <v xml:space="preserve"> </v>
      </c>
      <c r="AF106" s="7" t="str">
        <f>IF(AND(B106="4x200", OR(AND(E106='club records'!$N$6, F106&lt;='club records'!$O$6), AND(E106='club records'!$N$7, F106&lt;='club records'!$O$7), AND(E106='club records'!$N$8, F106&lt;='club records'!$O$8), AND(E106='club records'!$N$9, F106&lt;='club records'!$O$9), AND(E106='club records'!$N$10, F106&lt;='club records'!$O$10))), "CR", " ")</f>
        <v xml:space="preserve"> </v>
      </c>
      <c r="AG106" s="7" t="str">
        <f>IF(AND(B106="4x300", AND(E106='club records'!$N$11, F106&lt;='club records'!$O$11)), "CR", " ")</f>
        <v xml:space="preserve"> </v>
      </c>
      <c r="AH106" s="7" t="str">
        <f>IF(AND(B106="4x400", OR(AND(E106='club records'!$N$12, F106&lt;='club records'!$O$12), AND(E106='club records'!$N$13, F106&lt;='club records'!$O$13), AND(E106='club records'!$N$14, F106&lt;='club records'!$O$14), AND(E106='club records'!$N$15, F106&lt;='club records'!$O$15))), "CR", " ")</f>
        <v xml:space="preserve"> </v>
      </c>
      <c r="AI106" s="7" t="str">
        <f>IF(AND(B106="pentathlon", OR(AND(E106='club records'!$N$21, F106&gt;='club records'!$O$21), AND(E106='club records'!$N$22, F106&gt;='club records'!$O$22),AND(E106='club records'!$N$23, F106&gt;='club records'!$O$23),AND(E106='club records'!$N$24, F106&gt;='club records'!$O$24))), "CR", " ")</f>
        <v xml:space="preserve"> </v>
      </c>
      <c r="AJ106" s="7" t="str">
        <f>IF(AND(B106="heptathlon", OR(AND(E106='club records'!$N$26, F106&gt;='club records'!$O$26), AND(E106='club records'!$N$27, F106&gt;='club records'!$O$27))), "CR", " ")</f>
        <v xml:space="preserve"> </v>
      </c>
    </row>
    <row r="107" spans="1:36" ht="14.5" x14ac:dyDescent="0.35">
      <c r="A107" s="1" t="str">
        <f>E107</f>
        <v>U13</v>
      </c>
      <c r="B107" s="2" t="s">
        <v>116</v>
      </c>
      <c r="C107" s="1" t="s">
        <v>177</v>
      </c>
      <c r="D107" s="1" t="s">
        <v>1</v>
      </c>
      <c r="E107" s="9" t="s">
        <v>11</v>
      </c>
      <c r="F107" s="11">
        <v>13.45</v>
      </c>
      <c r="G107" s="14">
        <v>43765</v>
      </c>
      <c r="H107" s="1" t="s">
        <v>175</v>
      </c>
      <c r="I107" s="1" t="s">
        <v>176</v>
      </c>
      <c r="J107" s="7" t="str">
        <f>IF(OR(K107="CR", L107="CR", M107="CR", N107="CR", O107="CR", P107="CR", Q107="CR", R107="CR", S107="CR", T107="CR",U107="CR", V107="CR", W107="CR", X107="CR", Y107="CR", Z107="CR", AA107="CR", AB107="CR", AC107="CR", AD107="CR", AE107="CR", AF107="CR", AG107="CR", AH107="CR", AI107="CR", AJ107="CR"), "***CLUB RECORD***", "")</f>
        <v/>
      </c>
      <c r="K107" s="7" t="str">
        <f>IF(AND(B107=60, OR(AND(E107='club records'!$B$6, F107&lt;='club records'!$C$6), AND(E107='club records'!$B$7, F107&lt;='club records'!$C$7), AND(E107='club records'!$B$8, F107&lt;='club records'!$C$8), AND(E107='club records'!$B$9, F107&lt;='club records'!$C$9), AND(E107='club records'!$B$10, F107&lt;='club records'!$C$10))), "CR", " ")</f>
        <v xml:space="preserve"> </v>
      </c>
      <c r="L107" s="7" t="str">
        <f>IF(AND(B107=200, OR(AND(E107='club records'!$B$11, F107&lt;='club records'!$C$11), AND(E107='club records'!$B$12, F107&lt;='club records'!$C$12), AND(E107='club records'!$B$13, F107&lt;='club records'!$C$13), AND(E107='club records'!$B$14, F107&lt;='club records'!$C$14), AND(E107='club records'!$B$15, F107&lt;='club records'!$C$15))), "CR", " ")</f>
        <v xml:space="preserve"> </v>
      </c>
      <c r="M107" s="7" t="str">
        <f>IF(AND(B107=300, OR(AND(E107='club records'!$B$5, F107&lt;='club records'!$C$5), AND(E107='club records'!$B$16, F107&lt;='club records'!$C$16), AND(E107='club records'!$B$17, F107&lt;='club records'!$C$17))), "CR", " ")</f>
        <v xml:space="preserve"> </v>
      </c>
      <c r="N107" s="7" t="str">
        <f>IF(AND(B107=400, OR(AND(E107='club records'!$B$18, F107&lt;='club records'!$C$18), AND(E107='club records'!$B$19, F107&lt;='club records'!$C$19), AND(E107='club records'!$B$20, F107&lt;='club records'!$C$20), AND(E107='club records'!$B$21, F107&lt;='club records'!$C$21))), "CR", " ")</f>
        <v xml:space="preserve"> </v>
      </c>
      <c r="O107" s="7" t="str">
        <f>IF(AND(B107=800, OR(AND(E107='club records'!$B$22, F107&lt;='club records'!$C$22), AND(E107='club records'!$B$23, F107&lt;='club records'!$C$23), AND(E107='club records'!$B$24, F107&lt;='club records'!$C$24), AND(E107='club records'!$B$25, F107&lt;='club records'!$C$25), AND(E107='club records'!$B$26, F107&lt;='club records'!$C$26))), "CR", " ")</f>
        <v xml:space="preserve"> </v>
      </c>
      <c r="P107" s="7" t="str">
        <f>IF(AND(B107=1000, OR(AND(E107='club records'!$B$27, F107&lt;='club records'!$C$27), AND(E107='club records'!$B$28, F107&lt;='club records'!$C$28))), "CR", " ")</f>
        <v xml:space="preserve"> </v>
      </c>
      <c r="Q107" s="7" t="str">
        <f>IF(AND(B107=1500, OR(AND(E107='club records'!$B$29, F107&lt;='club records'!$C$29), AND(E107='club records'!$B$30, F107&lt;='club records'!$C$30), AND(E107='club records'!$B$31, F107&lt;='club records'!$C$31), AND(E107='club records'!$B$32, F107&lt;='club records'!$C$32), AND(E107='club records'!$B$33, F107&lt;='club records'!$C$33))), "CR", " ")</f>
        <v xml:space="preserve"> </v>
      </c>
      <c r="R107" s="7" t="str">
        <f>IF(AND(B107="1600 (Mile)",OR(AND(E107='club records'!$B$34,F107&lt;='club records'!$C$34),AND(E107='club records'!$B$35,F107&lt;='club records'!$C$35),AND(E107='club records'!$B$36,F107&lt;='club records'!$C$36),AND(E107='club records'!$B$37,F107&lt;='club records'!$C$37))),"CR"," ")</f>
        <v xml:space="preserve"> </v>
      </c>
      <c r="S107" s="7" t="str">
        <f>IF(AND(B107=3000, OR(AND(E107='club records'!$B$38, F107&lt;='club records'!$C$38), AND(E107='club records'!$B$39, F107&lt;='club records'!$C$39), AND(E107='club records'!$B$40, F107&lt;='club records'!$C$40), AND(E107='club records'!$B$41, F107&lt;='club records'!$C$41))), "CR", " ")</f>
        <v xml:space="preserve"> </v>
      </c>
      <c r="T107" s="7" t="str">
        <f>IF(AND(B107=5000, OR(AND(E107='club records'!$B$42, F107&lt;='club records'!$C$42), AND(E107='club records'!$B$43, F107&lt;='club records'!$C$43))), "CR", " ")</f>
        <v xml:space="preserve"> </v>
      </c>
      <c r="U107" s="6" t="str">
        <f>IF(AND(B107=10000, OR(AND(E107='club records'!$B$44, F107&lt;='club records'!$C$44), AND(E107='club records'!$B$45, F107&lt;='club records'!$C$45))), "CR", " ")</f>
        <v xml:space="preserve"> </v>
      </c>
      <c r="V107" s="6" t="str">
        <f>IF(AND(B107="high jump", OR(AND(E107='club records'!$F$1, F107&gt;='club records'!$G$1), AND(E107='club records'!$F$2, F107&gt;='club records'!$G$2), AND(E107='club records'!$F$3, F107&gt;='club records'!$G$3), AND(E107='club records'!$F$4, F107&gt;='club records'!$G$4), AND(E107='club records'!$F$5, F107&gt;='club records'!$G$5))), "CR", " ")</f>
        <v xml:space="preserve"> </v>
      </c>
      <c r="W107" s="6" t="str">
        <f>IF(AND(B107="long jump", OR(AND(E107='club records'!$F$6, F107&gt;='club records'!$G$6), AND(E107='club records'!$F$7, F107&gt;='club records'!$G$7), AND(E107='club records'!$F$8, F107&gt;='club records'!$G$8), AND(E107='club records'!$F$9, F107&gt;='club records'!$G$9), AND(E107='club records'!$F$10, F107&gt;='club records'!$G$10))), "CR", " ")</f>
        <v xml:space="preserve"> </v>
      </c>
      <c r="X107" s="6" t="str">
        <f>IF(AND(B107="triple jump", OR(AND(E107='club records'!$F$11, F107&gt;='club records'!$G$11), AND(E107='club records'!$F$12, F107&gt;='club records'!$G$12), AND(E107='club records'!$F$13, F107&gt;='club records'!$G$13), AND(E107='club records'!$F$14, F107&gt;='club records'!$G$14), AND(E107='club records'!$F$15, F107&gt;='club records'!$G$15))), "CR", " ")</f>
        <v xml:space="preserve"> </v>
      </c>
      <c r="Y107" s="6" t="str">
        <f>IF(AND(B107="pole vault", OR(AND(E107='club records'!$F$16, F107&gt;='club records'!$G$16), AND(E107='club records'!$F$17, F107&gt;='club records'!$G$17), AND(E107='club records'!$F$18, F107&gt;='club records'!$G$18), AND(E107='club records'!$F$19, F107&gt;='club records'!$G$19), AND(E107='club records'!$F$20, F107&gt;='club records'!$G$20))), "CR", " ")</f>
        <v xml:space="preserve"> </v>
      </c>
      <c r="Z107" s="6" t="str">
        <f>IF(AND(B107="shot 3", E107='club records'!$F$36, F107&gt;='club records'!$G$36), "CR", " ")</f>
        <v xml:space="preserve"> </v>
      </c>
      <c r="AA107" s="6" t="str">
        <f>IF(AND(B107="shot 4", E107='club records'!$F$37, F107&gt;='club records'!$G$37), "CR", " ")</f>
        <v xml:space="preserve"> </v>
      </c>
      <c r="AB107" s="6" t="str">
        <f>IF(AND(B107="shot 5", E107='club records'!$F$38, F107&gt;='club records'!$G$38), "CR", " ")</f>
        <v xml:space="preserve"> </v>
      </c>
      <c r="AC107" s="6" t="str">
        <f>IF(AND(B107="shot 6", E107='club records'!$F$39, F107&gt;='club records'!$G$39), "CR", " ")</f>
        <v xml:space="preserve"> </v>
      </c>
      <c r="AD107" s="6" t="str">
        <f>IF(AND(B107="shot 7.26", E107='club records'!$F$40, F107&gt;='club records'!$G$40), "CR", " ")</f>
        <v xml:space="preserve"> </v>
      </c>
      <c r="AE107" s="6" t="str">
        <f>IF(AND(B107="60H",OR(AND(E107='club records'!$J$1,F107&lt;='club records'!$K$1),AND(E107='club records'!$J$2,F107&lt;='club records'!$K$2),AND(E107='club records'!$J$3,F107&lt;='club records'!$K$3),AND(E107='club records'!$J$4,F107&lt;='club records'!$K$4),AND(E107='club records'!$J$5,F107&lt;='club records'!$K$5))),"CR"," ")</f>
        <v xml:space="preserve"> </v>
      </c>
      <c r="AF107" s="7" t="str">
        <f>IF(AND(B107="4x200", OR(AND(E107='club records'!$N$6, F107&lt;='club records'!$O$6), AND(E107='club records'!$N$7, F107&lt;='club records'!$O$7), AND(E107='club records'!$N$8, F107&lt;='club records'!$O$8), AND(E107='club records'!$N$9, F107&lt;='club records'!$O$9), AND(E107='club records'!$N$10, F107&lt;='club records'!$O$10))), "CR", " ")</f>
        <v xml:space="preserve"> </v>
      </c>
      <c r="AG107" s="7" t="str">
        <f>IF(AND(B107="4x300", AND(E107='club records'!$N$11, F107&lt;='club records'!$O$11)), "CR", " ")</f>
        <v xml:space="preserve"> </v>
      </c>
      <c r="AH107" s="7" t="str">
        <f>IF(AND(B107="4x400", OR(AND(E107='club records'!$N$12, F107&lt;='club records'!$O$12), AND(E107='club records'!$N$13, F107&lt;='club records'!$O$13), AND(E107='club records'!$N$14, F107&lt;='club records'!$O$14), AND(E107='club records'!$N$15, F107&lt;='club records'!$O$15))), "CR", " ")</f>
        <v xml:space="preserve"> </v>
      </c>
      <c r="AI107" s="7" t="str">
        <f>IF(AND(B107="pentathlon", OR(AND(E107='club records'!$N$21, F107&gt;='club records'!$O$21), AND(E107='club records'!$N$22, F107&gt;='club records'!$O$22),AND(E107='club records'!$N$23, F107&gt;='club records'!$O$23),AND(E107='club records'!$N$24, F107&gt;='club records'!$O$24))), "CR", " ")</f>
        <v xml:space="preserve"> </v>
      </c>
      <c r="AJ107" s="7" t="str">
        <f>IF(AND(B107="heptathlon", OR(AND(E107='club records'!$N$26, F107&gt;='club records'!$O$26), AND(E107='club records'!$N$27, F107&gt;='club records'!$O$27))), "CR", " ")</f>
        <v xml:space="preserve"> </v>
      </c>
    </row>
    <row r="108" spans="1:36" ht="14.5" x14ac:dyDescent="0.35">
      <c r="B108" s="28" t="s">
        <v>116</v>
      </c>
      <c r="C108" s="27"/>
      <c r="D108" s="27"/>
      <c r="E108" s="29"/>
      <c r="F108" s="30"/>
      <c r="G108" s="31"/>
      <c r="H108" s="27"/>
      <c r="I108" s="27"/>
    </row>
    <row r="109" spans="1:36" ht="14.5" x14ac:dyDescent="0.35">
      <c r="B109" s="2" t="s">
        <v>225</v>
      </c>
      <c r="C109" s="1" t="s">
        <v>38</v>
      </c>
      <c r="D109" s="1" t="s">
        <v>39</v>
      </c>
      <c r="E109" s="9" t="s">
        <v>8</v>
      </c>
      <c r="F109" s="25">
        <v>4739</v>
      </c>
      <c r="G109" s="14" t="s">
        <v>198</v>
      </c>
      <c r="H109" s="1" t="s">
        <v>199</v>
      </c>
      <c r="I109" s="1" t="s">
        <v>200</v>
      </c>
    </row>
    <row r="110" spans="1:36" ht="14.5" x14ac:dyDescent="0.35">
      <c r="B110" s="2" t="s">
        <v>225</v>
      </c>
      <c r="C110" s="1" t="s">
        <v>33</v>
      </c>
      <c r="D110" s="1" t="s">
        <v>37</v>
      </c>
      <c r="E110" s="9" t="s">
        <v>10</v>
      </c>
      <c r="F110" s="25">
        <v>5224</v>
      </c>
      <c r="G110" s="14" t="s">
        <v>198</v>
      </c>
      <c r="H110" s="1" t="s">
        <v>199</v>
      </c>
      <c r="I110" s="1" t="s">
        <v>200</v>
      </c>
    </row>
    <row r="111" spans="1:36" ht="14.5" x14ac:dyDescent="0.35">
      <c r="B111" s="28" t="s">
        <v>225</v>
      </c>
      <c r="C111" s="27"/>
      <c r="D111" s="27"/>
      <c r="E111" s="29"/>
      <c r="F111" s="30"/>
      <c r="G111" s="31"/>
      <c r="H111" s="27"/>
      <c r="I111" s="27"/>
    </row>
    <row r="112" spans="1:36" ht="14.5" x14ac:dyDescent="0.35">
      <c r="A112" s="1" t="s">
        <v>16</v>
      </c>
      <c r="B112" s="2" t="s">
        <v>4</v>
      </c>
      <c r="C112" s="1" t="s">
        <v>99</v>
      </c>
      <c r="D112" s="1" t="s">
        <v>145</v>
      </c>
      <c r="E112" s="9" t="s">
        <v>11</v>
      </c>
      <c r="F112" s="11">
        <v>1.3</v>
      </c>
      <c r="G112" s="14">
        <v>43842</v>
      </c>
      <c r="H112" s="1" t="s">
        <v>175</v>
      </c>
      <c r="I112" s="1" t="s">
        <v>217</v>
      </c>
      <c r="J112" s="7" t="str">
        <f>IF(OR(K112="CR", L112="CR", M112="CR", N112="CR", O112="CR", P112="CR", Q112="CR", R112="CR", S112="CR", T112="CR",U112="CR", V112="CR", W112="CR", X112="CR", Y112="CR", Z112="CR", AA112="CR", AB112="CR", AC112="CR", AD112="CR", AE112="CR", AF112="CR", AG112="CR", AH112="CR", AI112="CR", AJ112="CR"), "***CLUB RECORD***", "")</f>
        <v>***CLUB RECORD***</v>
      </c>
      <c r="K112" s="7" t="str">
        <f>IF(AND(B112=60, OR(AND(E112='club records'!$B$6, F112&lt;='club records'!$C$6), AND(E112='club records'!$B$7, F112&lt;='club records'!$C$7), AND(E112='club records'!$B$8, F112&lt;='club records'!$C$8), AND(E112='club records'!$B$9, F112&lt;='club records'!$C$9), AND(E112='club records'!$B$10, F112&lt;='club records'!$C$10))), "CR", " ")</f>
        <v xml:space="preserve"> </v>
      </c>
      <c r="L112" s="7" t="str">
        <f>IF(AND(B112=200, OR(AND(E112='club records'!$B$11, F112&lt;='club records'!$C$11), AND(E112='club records'!$B$12, F112&lt;='club records'!$C$12), AND(E112='club records'!$B$13, F112&lt;='club records'!$C$13), AND(E112='club records'!$B$14, F112&lt;='club records'!$C$14), AND(E112='club records'!$B$15, F112&lt;='club records'!$C$15))), "CR", " ")</f>
        <v xml:space="preserve"> </v>
      </c>
      <c r="M112" s="7" t="str">
        <f>IF(AND(B112=300, OR(AND(E112='club records'!$B$5, F112&lt;='club records'!$C$5), AND(E112='club records'!$B$16, F112&lt;='club records'!$C$16), AND(E112='club records'!$B$17, F112&lt;='club records'!$C$17))), "CR", " ")</f>
        <v xml:space="preserve"> </v>
      </c>
      <c r="N112" s="7" t="str">
        <f>IF(AND(B112=400, OR(AND(E112='club records'!$B$18, F112&lt;='club records'!$C$18), AND(E112='club records'!$B$19, F112&lt;='club records'!$C$19), AND(E112='club records'!$B$20, F112&lt;='club records'!$C$20), AND(E112='club records'!$B$21, F112&lt;='club records'!$C$21))), "CR", " ")</f>
        <v xml:space="preserve"> </v>
      </c>
      <c r="O112" s="7" t="str">
        <f>IF(AND(B112=800, OR(AND(E112='club records'!$B$22, F112&lt;='club records'!$C$22), AND(E112='club records'!$B$23, F112&lt;='club records'!$C$23), AND(E112='club records'!$B$24, F112&lt;='club records'!$C$24), AND(E112='club records'!$B$25, F112&lt;='club records'!$C$25), AND(E112='club records'!$B$26, F112&lt;='club records'!$C$26))), "CR", " ")</f>
        <v xml:space="preserve"> </v>
      </c>
      <c r="P112" s="7" t="str">
        <f>IF(AND(B112=1000, OR(AND(E112='club records'!$B$27, F112&lt;='club records'!$C$27), AND(E112='club records'!$B$28, F112&lt;='club records'!$C$28))), "CR", " ")</f>
        <v xml:space="preserve"> </v>
      </c>
      <c r="Q112" s="7" t="str">
        <f>IF(AND(B112=1500, OR(AND(E112='club records'!$B$29, F112&lt;='club records'!$C$29), AND(E112='club records'!$B$30, F112&lt;='club records'!$C$30), AND(E112='club records'!$B$31, F112&lt;='club records'!$C$31), AND(E112='club records'!$B$32, F112&lt;='club records'!$C$32), AND(E112='club records'!$B$33, F112&lt;='club records'!$C$33))), "CR", " ")</f>
        <v xml:space="preserve"> </v>
      </c>
      <c r="R112" s="7" t="str">
        <f>IF(AND(B112="1600 (Mile)",OR(AND(E112='club records'!$B$34,F112&lt;='club records'!$C$34),AND(E112='club records'!$B$35,F112&lt;='club records'!$C$35),AND(E112='club records'!$B$36,F112&lt;='club records'!$C$36),AND(E112='club records'!$B$37,F112&lt;='club records'!$C$37))),"CR"," ")</f>
        <v xml:space="preserve"> </v>
      </c>
      <c r="S112" s="7" t="str">
        <f>IF(AND(B112=3000, OR(AND(E112='club records'!$B$38, F112&lt;='club records'!$C$38), AND(E112='club records'!$B$39, F112&lt;='club records'!$C$39), AND(E112='club records'!$B$40, F112&lt;='club records'!$C$40), AND(E112='club records'!$B$41, F112&lt;='club records'!$C$41))), "CR", " ")</f>
        <v xml:space="preserve"> </v>
      </c>
      <c r="T112" s="7" t="str">
        <f>IF(AND(B112=5000, OR(AND(E112='club records'!$B$42, F112&lt;='club records'!$C$42), AND(E112='club records'!$B$43, F112&lt;='club records'!$C$43))), "CR", " ")</f>
        <v xml:space="preserve"> </v>
      </c>
      <c r="U112" s="6" t="str">
        <f>IF(AND(B112=10000, OR(AND(E112='club records'!$B$44, F112&lt;='club records'!$C$44), AND(E112='club records'!$B$45, F112&lt;='club records'!$C$45))), "CR", " ")</f>
        <v xml:space="preserve"> </v>
      </c>
      <c r="V112" s="6" t="str">
        <f>IF(AND(B112="high jump", OR(AND(E112='club records'!$F$1, F112&gt;='club records'!$G$1), AND(E112='club records'!$F$2, F112&gt;='club records'!$G$2), AND(E112='club records'!$F$3, F112&gt;='club records'!$G$3), AND(E112='club records'!$F$4, F112&gt;='club records'!$G$4), AND(E112='club records'!$F$5, F112&gt;='club records'!$G$5))), "CR", " ")</f>
        <v>CR</v>
      </c>
      <c r="W112" s="6" t="str">
        <f>IF(AND(B112="long jump", OR(AND(E112='club records'!$F$6, F112&gt;='club records'!$G$6), AND(E112='club records'!$F$7, F112&gt;='club records'!$G$7), AND(E112='club records'!$F$8, F112&gt;='club records'!$G$8), AND(E112='club records'!$F$9, F112&gt;='club records'!$G$9), AND(E112='club records'!$F$10, F112&gt;='club records'!$G$10))), "CR", " ")</f>
        <v xml:space="preserve"> </v>
      </c>
      <c r="X112" s="6" t="str">
        <f>IF(AND(B112="triple jump", OR(AND(E112='club records'!$F$11, F112&gt;='club records'!$G$11), AND(E112='club records'!$F$12, F112&gt;='club records'!$G$12), AND(E112='club records'!$F$13, F112&gt;='club records'!$G$13), AND(E112='club records'!$F$14, F112&gt;='club records'!$G$14), AND(E112='club records'!$F$15, F112&gt;='club records'!$G$15))), "CR", " ")</f>
        <v xml:space="preserve"> </v>
      </c>
      <c r="Y112" s="6" t="str">
        <f>IF(AND(B112="pole vault", OR(AND(E112='club records'!$F$16, F112&gt;='club records'!$G$16), AND(E112='club records'!$F$17, F112&gt;='club records'!$G$17), AND(E112='club records'!$F$18, F112&gt;='club records'!$G$18), AND(E112='club records'!$F$19, F112&gt;='club records'!$G$19), AND(E112='club records'!$F$20, F112&gt;='club records'!$G$20))), "CR", " ")</f>
        <v xml:space="preserve"> </v>
      </c>
      <c r="Z112" s="6" t="str">
        <f>IF(AND(B112="shot 3", E112='club records'!$F$36, F112&gt;='club records'!$G$36), "CR", " ")</f>
        <v xml:space="preserve"> </v>
      </c>
      <c r="AA112" s="6" t="str">
        <f>IF(AND(B112="shot 4", E112='club records'!$F$37, F112&gt;='club records'!$G$37), "CR", " ")</f>
        <v xml:space="preserve"> </v>
      </c>
      <c r="AB112" s="6" t="str">
        <f>IF(AND(B112="shot 5", E112='club records'!$F$38, F112&gt;='club records'!$G$38), "CR", " ")</f>
        <v xml:space="preserve"> </v>
      </c>
      <c r="AC112" s="6" t="str">
        <f>IF(AND(B112="shot 6", E112='club records'!$F$39, F112&gt;='club records'!$G$39), "CR", " ")</f>
        <v xml:space="preserve"> </v>
      </c>
      <c r="AD112" s="6" t="str">
        <f>IF(AND(B112="shot 7.26", E112='club records'!$F$40, F112&gt;='club records'!$G$40), "CR", " ")</f>
        <v xml:space="preserve"> </v>
      </c>
      <c r="AE112" s="6" t="str">
        <f>IF(AND(B112="60H",OR(AND(E112='club records'!$J$1,F112&lt;='club records'!$K$1),AND(E112='club records'!$J$2,F112&lt;='club records'!$K$2),AND(E112='club records'!$J$3,F112&lt;='club records'!$K$3),AND(E112='club records'!$J$4,F112&lt;='club records'!$K$4),AND(E112='club records'!$J$5,F112&lt;='club records'!$K$5))),"CR"," ")</f>
        <v xml:space="preserve"> </v>
      </c>
      <c r="AF112" s="7" t="str">
        <f>IF(AND(B112="4x200", OR(AND(E112='club records'!$N$6, F112&lt;='club records'!$O$6), AND(E112='club records'!$N$7, F112&lt;='club records'!$O$7), AND(E112='club records'!$N$8, F112&lt;='club records'!$O$8), AND(E112='club records'!$N$9, F112&lt;='club records'!$O$9), AND(E112='club records'!$N$10, F112&lt;='club records'!$O$10))), "CR", " ")</f>
        <v xml:space="preserve"> </v>
      </c>
      <c r="AG112" s="7" t="str">
        <f>IF(AND(B112="4x300", AND(E112='club records'!$N$11, F112&lt;='club records'!$O$11)), "CR", " ")</f>
        <v xml:space="preserve"> </v>
      </c>
      <c r="AH112" s="7" t="str">
        <f>IF(AND(B112="4x400", OR(AND(E112='club records'!$N$12, F112&lt;='club records'!$O$12), AND(E112='club records'!$N$13, F112&lt;='club records'!$O$13), AND(E112='club records'!$N$14, F112&lt;='club records'!$O$14), AND(E112='club records'!$N$15, F112&lt;='club records'!$O$15))), "CR", " ")</f>
        <v xml:space="preserve"> </v>
      </c>
      <c r="AI112" s="7" t="str">
        <f>IF(AND(B112="pentathlon", OR(AND(E112='club records'!$N$21, F112&gt;='club records'!$O$21), AND(E112='club records'!$N$22, F112&gt;='club records'!$O$22),AND(E112='club records'!$N$23, F112&gt;='club records'!$O$23),AND(E112='club records'!$N$24, F112&gt;='club records'!$O$24))), "CR", " ")</f>
        <v xml:space="preserve"> </v>
      </c>
      <c r="AJ112" s="7" t="str">
        <f>IF(AND(B112="heptathlon", OR(AND(E112='club records'!$N$26, F112&gt;='club records'!$O$26), AND(E112='club records'!$N$27, F112&gt;='club records'!$O$27))), "CR", " ")</f>
        <v xml:space="preserve"> </v>
      </c>
    </row>
    <row r="113" spans="1:16356" ht="14.5" x14ac:dyDescent="0.35">
      <c r="A113" s="1" t="str">
        <f>E113</f>
        <v>U15</v>
      </c>
      <c r="B113" s="2" t="s">
        <v>4</v>
      </c>
      <c r="C113" s="1" t="s">
        <v>93</v>
      </c>
      <c r="D113" s="1" t="s">
        <v>143</v>
      </c>
      <c r="E113" s="9" t="s">
        <v>9</v>
      </c>
      <c r="F113" s="11">
        <v>1.35</v>
      </c>
      <c r="G113" s="15">
        <v>43842</v>
      </c>
      <c r="H113" s="1" t="s">
        <v>175</v>
      </c>
      <c r="I113" s="1" t="s">
        <v>217</v>
      </c>
      <c r="J113" s="7" t="str">
        <f>IF(OR(K113="CR", L113="CR", M113="CR", N113="CR", O113="CR", P113="CR", Q113="CR", R113="CR", S113="CR", T113="CR",U113="CR", V113="CR", W113="CR", X113="CR", Y113="CR", Z113="CR", AA113="CR", AB113="CR", AC113="CR", AD113="CR", AE113="CR", AF113="CR", AG113="CR", AH113="CR", AI113="CR", AJ113="CR"), "***CLUB RECORD***", "")</f>
        <v>***CLUB RECORD***</v>
      </c>
      <c r="K113" s="7" t="str">
        <f>IF(AND(B113=60, OR(AND(E113='club records'!$B$6, F113&lt;='club records'!$C$6), AND(E113='club records'!$B$7, F113&lt;='club records'!$C$7), AND(E113='club records'!$B$8, F113&lt;='club records'!$C$8), AND(E113='club records'!$B$9, F113&lt;='club records'!$C$9), AND(E113='club records'!$B$10, F113&lt;='club records'!$C$10))), "CR", " ")</f>
        <v xml:space="preserve"> </v>
      </c>
      <c r="L113" s="7" t="str">
        <f>IF(AND(B113=200, OR(AND(E113='club records'!$B$11, F113&lt;='club records'!$C$11), AND(E113='club records'!$B$12, F113&lt;='club records'!$C$12), AND(E113='club records'!$B$13, F113&lt;='club records'!$C$13), AND(E113='club records'!$B$14, F113&lt;='club records'!$C$14), AND(E113='club records'!$B$15, F113&lt;='club records'!$C$15))), "CR", " ")</f>
        <v xml:space="preserve"> </v>
      </c>
      <c r="M113" s="7" t="str">
        <f>IF(AND(B113=300, OR(AND(E113='club records'!$B$5, F113&lt;='club records'!$C$5), AND(E113='club records'!$B$16, F113&lt;='club records'!$C$16), AND(E113='club records'!$B$17, F113&lt;='club records'!$C$17))), "CR", " ")</f>
        <v xml:space="preserve"> </v>
      </c>
      <c r="N113" s="7" t="str">
        <f>IF(AND(B113=400, OR(AND(E113='club records'!$B$18, F113&lt;='club records'!$C$18), AND(E113='club records'!$B$19, F113&lt;='club records'!$C$19), AND(E113='club records'!$B$20, F113&lt;='club records'!$C$20), AND(E113='club records'!$B$21, F113&lt;='club records'!$C$21))), "CR", " ")</f>
        <v xml:space="preserve"> </v>
      </c>
      <c r="O113" s="7" t="str">
        <f>IF(AND(B113=800, OR(AND(E113='club records'!$B$22, F113&lt;='club records'!$C$22), AND(E113='club records'!$B$23, F113&lt;='club records'!$C$23), AND(E113='club records'!$B$24, F113&lt;='club records'!$C$24), AND(E113='club records'!$B$25, F113&lt;='club records'!$C$25), AND(E113='club records'!$B$26, F113&lt;='club records'!$C$26))), "CR", " ")</f>
        <v xml:space="preserve"> </v>
      </c>
      <c r="P113" s="7" t="str">
        <f>IF(AND(B113=1000, OR(AND(E113='club records'!$B$27, F113&lt;='club records'!$C$27), AND(E113='club records'!$B$28, F113&lt;='club records'!$C$28))), "CR", " ")</f>
        <v xml:space="preserve"> </v>
      </c>
      <c r="Q113" s="7" t="str">
        <f>IF(AND(B113=1500, OR(AND(E113='club records'!$B$29, F113&lt;='club records'!$C$29), AND(E113='club records'!$B$30, F113&lt;='club records'!$C$30), AND(E113='club records'!$B$31, F113&lt;='club records'!$C$31), AND(E113='club records'!$B$32, F113&lt;='club records'!$C$32), AND(E113='club records'!$B$33, F113&lt;='club records'!$C$33))), "CR", " ")</f>
        <v xml:space="preserve"> </v>
      </c>
      <c r="R113" s="7" t="str">
        <f>IF(AND(B113="1600 (Mile)",OR(AND(E113='club records'!$B$34,F113&lt;='club records'!$C$34),AND(E113='club records'!$B$35,F113&lt;='club records'!$C$35),AND(E113='club records'!$B$36,F113&lt;='club records'!$C$36),AND(E113='club records'!$B$37,F113&lt;='club records'!$C$37))),"CR"," ")</f>
        <v xml:space="preserve"> </v>
      </c>
      <c r="S113" s="7" t="str">
        <f>IF(AND(B113=3000, OR(AND(E113='club records'!$B$38, F113&lt;='club records'!$C$38), AND(E113='club records'!$B$39, F113&lt;='club records'!$C$39), AND(E113='club records'!$B$40, F113&lt;='club records'!$C$40), AND(E113='club records'!$B$41, F113&lt;='club records'!$C$41))), "CR", " ")</f>
        <v xml:space="preserve"> </v>
      </c>
      <c r="T113" s="7" t="str">
        <f>IF(AND(B113=5000, OR(AND(E113='club records'!$B$42, F113&lt;='club records'!$C$42), AND(E113='club records'!$B$43, F113&lt;='club records'!$C$43))), "CR", " ")</f>
        <v xml:space="preserve"> </v>
      </c>
      <c r="U113" s="6" t="str">
        <f>IF(AND(B113=10000, OR(AND(E113='club records'!$B$44, F113&lt;='club records'!$C$44), AND(E113='club records'!$B$45, F113&lt;='club records'!$C$45))), "CR", " ")</f>
        <v xml:space="preserve"> </v>
      </c>
      <c r="V113" s="6" t="str">
        <f>IF(AND(B113="high jump", OR(AND(E113='club records'!$F$1, F113&gt;='club records'!$G$1), AND(E113='club records'!$F$2, F113&gt;='club records'!$G$2), AND(E113='club records'!$F$3, F113&gt;='club records'!$G$3), AND(E113='club records'!$F$4, F113&gt;='club records'!$G$4), AND(E113='club records'!$F$5, F113&gt;='club records'!$G$5))), "CR", " ")</f>
        <v>CR</v>
      </c>
      <c r="W113" s="6" t="str">
        <f>IF(AND(B113="long jump", OR(AND(E113='club records'!$F$6, F113&gt;='club records'!$G$6), AND(E113='club records'!$F$7, F113&gt;='club records'!$G$7), AND(E113='club records'!$F$8, F113&gt;='club records'!$G$8), AND(E113='club records'!$F$9, F113&gt;='club records'!$G$9), AND(E113='club records'!$F$10, F113&gt;='club records'!$G$10))), "CR", " ")</f>
        <v xml:space="preserve"> </v>
      </c>
      <c r="X113" s="6" t="str">
        <f>IF(AND(B113="triple jump", OR(AND(E113='club records'!$F$11, F113&gt;='club records'!$G$11), AND(E113='club records'!$F$12, F113&gt;='club records'!$G$12), AND(E113='club records'!$F$13, F113&gt;='club records'!$G$13), AND(E113='club records'!$F$14, F113&gt;='club records'!$G$14), AND(E113='club records'!$F$15, F113&gt;='club records'!$G$15))), "CR", " ")</f>
        <v xml:space="preserve"> </v>
      </c>
      <c r="Y113" s="6" t="str">
        <f>IF(AND(B113="pole vault", OR(AND(E113='club records'!$F$16, F113&gt;='club records'!$G$16), AND(E113='club records'!$F$17, F113&gt;='club records'!$G$17), AND(E113='club records'!$F$18, F113&gt;='club records'!$G$18), AND(E113='club records'!$F$19, F113&gt;='club records'!$G$19), AND(E113='club records'!$F$20, F113&gt;='club records'!$G$20))), "CR", " ")</f>
        <v xml:space="preserve"> </v>
      </c>
      <c r="Z113" s="6" t="str">
        <f>IF(AND(B113="shot 3", E113='club records'!$F$36, F113&gt;='club records'!$G$36), "CR", " ")</f>
        <v xml:space="preserve"> </v>
      </c>
      <c r="AA113" s="6" t="str">
        <f>IF(AND(B113="shot 4", E113='club records'!$F$37, F113&gt;='club records'!$G$37), "CR", " ")</f>
        <v xml:space="preserve"> </v>
      </c>
      <c r="AB113" s="6" t="str">
        <f>IF(AND(B113="shot 5", E113='club records'!$F$38, F113&gt;='club records'!$G$38), "CR", " ")</f>
        <v xml:space="preserve"> </v>
      </c>
      <c r="AC113" s="6" t="str">
        <f>IF(AND(B113="shot 6", E113='club records'!$F$39, F113&gt;='club records'!$G$39), "CR", " ")</f>
        <v xml:space="preserve"> </v>
      </c>
      <c r="AD113" s="6" t="str">
        <f>IF(AND(B113="shot 7.26", E113='club records'!$F$40, F113&gt;='club records'!$G$40), "CR", " ")</f>
        <v xml:space="preserve"> </v>
      </c>
      <c r="AE113" s="6" t="str">
        <f>IF(AND(B113="60H",OR(AND(E113='club records'!$J$1,F113&lt;='club records'!$K$1),AND(E113='club records'!$J$2,F113&lt;='club records'!$K$2),AND(E113='club records'!$J$3,F113&lt;='club records'!$K$3),AND(E113='club records'!$J$4,F113&lt;='club records'!$K$4),AND(E113='club records'!$J$5,F113&lt;='club records'!$K$5))),"CR"," ")</f>
        <v xml:space="preserve"> </v>
      </c>
      <c r="AF113" s="7" t="str">
        <f>IF(AND(B113="4x200", OR(AND(E113='club records'!$N$6, F113&lt;='club records'!$O$6), AND(E113='club records'!$N$7, F113&lt;='club records'!$O$7), AND(E113='club records'!$N$8, F113&lt;='club records'!$O$8), AND(E113='club records'!$N$9, F113&lt;='club records'!$O$9), AND(E113='club records'!$N$10, F113&lt;='club records'!$O$10))), "CR", " ")</f>
        <v xml:space="preserve"> </v>
      </c>
      <c r="AG113" s="7" t="str">
        <f>IF(AND(B113="4x300", AND(E113='club records'!$N$11, F113&lt;='club records'!$O$11)), "CR", " ")</f>
        <v xml:space="preserve"> </v>
      </c>
      <c r="AH113" s="7" t="str">
        <f>IF(AND(B113="4x400", OR(AND(E113='club records'!$N$12, F113&lt;='club records'!$O$12), AND(E113='club records'!$N$13, F113&lt;='club records'!$O$13), AND(E113='club records'!$N$14, F113&lt;='club records'!$O$14), AND(E113='club records'!$N$15, F113&lt;='club records'!$O$15))), "CR", " ")</f>
        <v xml:space="preserve"> </v>
      </c>
      <c r="AI113" s="7" t="str">
        <f>IF(AND(B113="pentathlon", OR(AND(E113='club records'!$N$21, F113&gt;='club records'!$O$21), AND(E113='club records'!$N$22, F113&gt;='club records'!$O$22),AND(E113='club records'!$N$23, F113&gt;='club records'!$O$23),AND(E113='club records'!$N$24, F113&gt;='club records'!$O$24))), "CR", " ")</f>
        <v xml:space="preserve"> </v>
      </c>
      <c r="AJ113" s="7" t="str">
        <f>IF(AND(B113="heptathlon", OR(AND(E113='club records'!$N$26, F113&gt;='club records'!$O$26), AND(E113='club records'!$N$27, F113&gt;='club records'!$O$27))), "CR", " ")</f>
        <v xml:space="preserve"> </v>
      </c>
    </row>
    <row r="114" spans="1:16356" ht="14.5" x14ac:dyDescent="0.35">
      <c r="A114" s="1" t="str">
        <f>E114</f>
        <v>U15</v>
      </c>
      <c r="B114" s="2" t="s">
        <v>4</v>
      </c>
      <c r="C114" s="1" t="s">
        <v>83</v>
      </c>
      <c r="D114" s="1" t="s">
        <v>100</v>
      </c>
      <c r="E114" s="9" t="s">
        <v>9</v>
      </c>
      <c r="F114" s="11">
        <v>1.45</v>
      </c>
      <c r="G114" s="14">
        <v>43800</v>
      </c>
      <c r="H114" s="1" t="s">
        <v>175</v>
      </c>
      <c r="I114" s="1" t="s">
        <v>187</v>
      </c>
      <c r="J114" s="7" t="str">
        <f>IF(OR(K114="CR", L114="CR", M114="CR", N114="CR", O114="CR", P114="CR", Q114="CR", R114="CR", S114="CR", T114="CR",U114="CR", V114="CR", W114="CR", X114="CR", Y114="CR", Z114="CR", AA114="CR", AB114="CR", AC114="CR", AD114="CR", AE114="CR", AF114="CR", AG114="CR", AH114="CR", AI114="CR", AJ114="CR"), "***CLUB RECORD***", "")</f>
        <v>***CLUB RECORD***</v>
      </c>
      <c r="K114" s="7" t="str">
        <f>IF(AND(B114=60, OR(AND(E114='club records'!$B$6, F114&lt;='club records'!$C$6), AND(E114='club records'!$B$7, F114&lt;='club records'!$C$7), AND(E114='club records'!$B$8, F114&lt;='club records'!$C$8), AND(E114='club records'!$B$9, F114&lt;='club records'!$C$9), AND(E114='club records'!$B$10, F114&lt;='club records'!$C$10))), "CR", " ")</f>
        <v xml:space="preserve"> </v>
      </c>
      <c r="L114" s="7" t="str">
        <f>IF(AND(B114=200, OR(AND(E114='club records'!$B$11, F114&lt;='club records'!$C$11), AND(E114='club records'!$B$12, F114&lt;='club records'!$C$12), AND(E114='club records'!$B$13, F114&lt;='club records'!$C$13), AND(E114='club records'!$B$14, F114&lt;='club records'!$C$14), AND(E114='club records'!$B$15, F114&lt;='club records'!$C$15))), "CR", " ")</f>
        <v xml:space="preserve"> </v>
      </c>
      <c r="M114" s="7" t="str">
        <f>IF(AND(B114=300, OR(AND(E114='club records'!$B$5, F114&lt;='club records'!$C$5), AND(E114='club records'!$B$16, F114&lt;='club records'!$C$16), AND(E114='club records'!$B$17, F114&lt;='club records'!$C$17))), "CR", " ")</f>
        <v xml:space="preserve"> </v>
      </c>
      <c r="N114" s="7" t="str">
        <f>IF(AND(B114=400, OR(AND(E114='club records'!$B$18, F114&lt;='club records'!$C$18), AND(E114='club records'!$B$19, F114&lt;='club records'!$C$19), AND(E114='club records'!$B$20, F114&lt;='club records'!$C$20), AND(E114='club records'!$B$21, F114&lt;='club records'!$C$21))), "CR", " ")</f>
        <v xml:space="preserve"> </v>
      </c>
      <c r="O114" s="7" t="str">
        <f>IF(AND(B114=800, OR(AND(E114='club records'!$B$22, F114&lt;='club records'!$C$22), AND(E114='club records'!$B$23, F114&lt;='club records'!$C$23), AND(E114='club records'!$B$24, F114&lt;='club records'!$C$24), AND(E114='club records'!$B$25, F114&lt;='club records'!$C$25), AND(E114='club records'!$B$26, F114&lt;='club records'!$C$26))), "CR", " ")</f>
        <v xml:space="preserve"> </v>
      </c>
      <c r="P114" s="7" t="str">
        <f>IF(AND(B114=1000, OR(AND(E114='club records'!$B$27, F114&lt;='club records'!$C$27), AND(E114='club records'!$B$28, F114&lt;='club records'!$C$28))), "CR", " ")</f>
        <v xml:space="preserve"> </v>
      </c>
      <c r="Q114" s="7" t="str">
        <f>IF(AND(B114=1500, OR(AND(E114='club records'!$B$29, F114&lt;='club records'!$C$29), AND(E114='club records'!$B$30, F114&lt;='club records'!$C$30), AND(E114='club records'!$B$31, F114&lt;='club records'!$C$31), AND(E114='club records'!$B$32, F114&lt;='club records'!$C$32), AND(E114='club records'!$B$33, F114&lt;='club records'!$C$33))), "CR", " ")</f>
        <v xml:space="preserve"> </v>
      </c>
      <c r="R114" s="7" t="str">
        <f>IF(AND(B114="1600 (Mile)",OR(AND(E114='club records'!$B$34,F114&lt;='club records'!$C$34),AND(E114='club records'!$B$35,F114&lt;='club records'!$C$35),AND(E114='club records'!$B$36,F114&lt;='club records'!$C$36),AND(E114='club records'!$B$37,F114&lt;='club records'!$C$37))),"CR"," ")</f>
        <v xml:space="preserve"> </v>
      </c>
      <c r="S114" s="7" t="str">
        <f>IF(AND(B114=3000, OR(AND(E114='club records'!$B$38, F114&lt;='club records'!$C$38), AND(E114='club records'!$B$39, F114&lt;='club records'!$C$39), AND(E114='club records'!$B$40, F114&lt;='club records'!$C$40), AND(E114='club records'!$B$41, F114&lt;='club records'!$C$41))), "CR", " ")</f>
        <v xml:space="preserve"> </v>
      </c>
      <c r="T114" s="7" t="str">
        <f>IF(AND(B114=5000, OR(AND(E114='club records'!$B$42, F114&lt;='club records'!$C$42), AND(E114='club records'!$B$43, F114&lt;='club records'!$C$43))), "CR", " ")</f>
        <v xml:space="preserve"> </v>
      </c>
      <c r="U114" s="6" t="str">
        <f>IF(AND(B114=10000, OR(AND(E114='club records'!$B$44, F114&lt;='club records'!$C$44), AND(E114='club records'!$B$45, F114&lt;='club records'!$C$45))), "CR", " ")</f>
        <v xml:space="preserve"> </v>
      </c>
      <c r="V114" s="6" t="str">
        <f>IF(AND(B114="high jump", OR(AND(E114='club records'!$F$1, F114&gt;='club records'!$G$1), AND(E114='club records'!$F$2, F114&gt;='club records'!$G$2), AND(E114='club records'!$F$3, F114&gt;='club records'!$G$3), AND(E114='club records'!$F$4, F114&gt;='club records'!$G$4), AND(E114='club records'!$F$5, F114&gt;='club records'!$G$5))), "CR", " ")</f>
        <v>CR</v>
      </c>
      <c r="W114" s="6" t="str">
        <f>IF(AND(B114="long jump", OR(AND(E114='club records'!$F$6, F114&gt;='club records'!$G$6), AND(E114='club records'!$F$7, F114&gt;='club records'!$G$7), AND(E114='club records'!$F$8, F114&gt;='club records'!$G$8), AND(E114='club records'!$F$9, F114&gt;='club records'!$G$9), AND(E114='club records'!$F$10, F114&gt;='club records'!$G$10))), "CR", " ")</f>
        <v xml:space="preserve"> </v>
      </c>
      <c r="X114" s="6" t="str">
        <f>IF(AND(B114="triple jump", OR(AND(E114='club records'!$F$11, F114&gt;='club records'!$G$11), AND(E114='club records'!$F$12, F114&gt;='club records'!$G$12), AND(E114='club records'!$F$13, F114&gt;='club records'!$G$13), AND(E114='club records'!$F$14, F114&gt;='club records'!$G$14), AND(E114='club records'!$F$15, F114&gt;='club records'!$G$15))), "CR", " ")</f>
        <v xml:space="preserve"> </v>
      </c>
      <c r="Y114" s="6" t="str">
        <f>IF(AND(B114="pole vault", OR(AND(E114='club records'!$F$16, F114&gt;='club records'!$G$16), AND(E114='club records'!$F$17, F114&gt;='club records'!$G$17), AND(E114='club records'!$F$18, F114&gt;='club records'!$G$18), AND(E114='club records'!$F$19, F114&gt;='club records'!$G$19), AND(E114='club records'!$F$20, F114&gt;='club records'!$G$20))), "CR", " ")</f>
        <v xml:space="preserve"> </v>
      </c>
      <c r="Z114" s="6" t="str">
        <f>IF(AND(B114="shot 3", E114='club records'!$F$36, F114&gt;='club records'!$G$36), "CR", " ")</f>
        <v xml:space="preserve"> </v>
      </c>
      <c r="AA114" s="6" t="str">
        <f>IF(AND(B114="shot 4", E114='club records'!$F$37, F114&gt;='club records'!$G$37), "CR", " ")</f>
        <v xml:space="preserve"> </v>
      </c>
      <c r="AB114" s="6" t="str">
        <f>IF(AND(B114="shot 5", E114='club records'!$F$38, F114&gt;='club records'!$G$38), "CR", " ")</f>
        <v xml:space="preserve"> </v>
      </c>
      <c r="AC114" s="6" t="str">
        <f>IF(AND(B114="shot 6", E114='club records'!$F$39, F114&gt;='club records'!$G$39), "CR", " ")</f>
        <v xml:space="preserve"> </v>
      </c>
      <c r="AD114" s="6" t="str">
        <f>IF(AND(B114="shot 7.26", E114='club records'!$F$40, F114&gt;='club records'!$G$40), "CR", " ")</f>
        <v xml:space="preserve"> </v>
      </c>
      <c r="AE114" s="6" t="str">
        <f>IF(AND(B114="60H",OR(AND(E114='club records'!$J$1,F114&lt;='club records'!$K$1),AND(E114='club records'!$J$2,F114&lt;='club records'!$K$2),AND(E114='club records'!$J$3,F114&lt;='club records'!$K$3),AND(E114='club records'!$J$4,F114&lt;='club records'!$K$4),AND(E114='club records'!$J$5,F114&lt;='club records'!$K$5))),"CR"," ")</f>
        <v xml:space="preserve"> </v>
      </c>
      <c r="AF114" s="7" t="str">
        <f>IF(AND(B114="4x200", OR(AND(E114='club records'!$N$6, F114&lt;='club records'!$O$6), AND(E114='club records'!$N$7, F114&lt;='club records'!$O$7), AND(E114='club records'!$N$8, F114&lt;='club records'!$O$8), AND(E114='club records'!$N$9, F114&lt;='club records'!$O$9), AND(E114='club records'!$N$10, F114&lt;='club records'!$O$10))), "CR", " ")</f>
        <v xml:space="preserve"> </v>
      </c>
      <c r="AG114" s="7" t="str">
        <f>IF(AND(B114="4x300", AND(E114='club records'!$N$11, F114&lt;='club records'!$O$11)), "CR", " ")</f>
        <v xml:space="preserve"> </v>
      </c>
      <c r="AH114" s="7" t="str">
        <f>IF(AND(B114="4x400", OR(AND(E114='club records'!$N$12, F114&lt;='club records'!$O$12), AND(E114='club records'!$N$13, F114&lt;='club records'!$O$13), AND(E114='club records'!$N$14, F114&lt;='club records'!$O$14), AND(E114='club records'!$N$15, F114&lt;='club records'!$O$15))), "CR", " ")</f>
        <v xml:space="preserve"> </v>
      </c>
      <c r="AI114" s="7" t="str">
        <f>IF(AND(B114="pentathlon", OR(AND(E114='club records'!$N$21, F114&gt;='club records'!$O$21), AND(E114='club records'!$N$22, F114&gt;='club records'!$O$22),AND(E114='club records'!$N$23, F114&gt;='club records'!$O$23),AND(E114='club records'!$N$24, F114&gt;='club records'!$O$24))), "CR", " ")</f>
        <v xml:space="preserve"> </v>
      </c>
      <c r="AJ114" s="7" t="str">
        <f>IF(AND(B114="heptathlon", OR(AND(E114='club records'!$N$26, F114&gt;='club records'!$O$26), AND(E114='club records'!$N$27, F114&gt;='club records'!$O$27))), "CR", " ")</f>
        <v xml:space="preserve"> </v>
      </c>
    </row>
    <row r="115" spans="1:16356" ht="14.5" x14ac:dyDescent="0.35">
      <c r="A115" s="1" t="str">
        <f>E115</f>
        <v>U17</v>
      </c>
      <c r="B115" s="2" t="s">
        <v>4</v>
      </c>
      <c r="C115" s="1" t="s">
        <v>51</v>
      </c>
      <c r="D115" s="1" t="s">
        <v>195</v>
      </c>
      <c r="E115" s="9" t="s">
        <v>12</v>
      </c>
      <c r="F115" s="11">
        <v>1.55</v>
      </c>
      <c r="G115" s="14">
        <v>43765</v>
      </c>
      <c r="H115" s="1" t="s">
        <v>175</v>
      </c>
      <c r="I115" s="1" t="s">
        <v>176</v>
      </c>
      <c r="J115" s="7" t="str">
        <f>IF(OR(K115="CR", L115="CR", M115="CR", N115="CR", O115="CR", P115="CR", Q115="CR", R115="CR", S115="CR", T115="CR",U115="CR", V115="CR", W115="CR", X115="CR", Y115="CR", Z115="CR", AA115="CR", AB115="CR", AC115="CR", AD115="CR", AE115="CR", AF115="CR", AG115="CR", AH115="CR", AI115="CR", AJ115="CR"), "***CLUB RECORD***", "")</f>
        <v>***CLUB RECORD***</v>
      </c>
      <c r="K115" s="7" t="str">
        <f>IF(AND(B115=60, OR(AND(E115='club records'!$B$6, F115&lt;='club records'!$C$6), AND(E115='club records'!$B$7, F115&lt;='club records'!$C$7), AND(E115='club records'!$B$8, F115&lt;='club records'!$C$8), AND(E115='club records'!$B$9, F115&lt;='club records'!$C$9), AND(E115='club records'!$B$10, F115&lt;='club records'!$C$10))), "CR", " ")</f>
        <v xml:space="preserve"> </v>
      </c>
      <c r="L115" s="7" t="str">
        <f>IF(AND(B115=200, OR(AND(E115='club records'!$B$11, F115&lt;='club records'!$C$11), AND(E115='club records'!$B$12, F115&lt;='club records'!$C$12), AND(E115='club records'!$B$13, F115&lt;='club records'!$C$13), AND(E115='club records'!$B$14, F115&lt;='club records'!$C$14), AND(E115='club records'!$B$15, F115&lt;='club records'!$C$15))), "CR", " ")</f>
        <v xml:space="preserve"> </v>
      </c>
      <c r="M115" s="7" t="str">
        <f>IF(AND(B115=300, OR(AND(E115='club records'!$B$5, F115&lt;='club records'!$C$5), AND(E115='club records'!$B$16, F115&lt;='club records'!$C$16), AND(E115='club records'!$B$17, F115&lt;='club records'!$C$17))), "CR", " ")</f>
        <v xml:space="preserve"> </v>
      </c>
      <c r="N115" s="7" t="str">
        <f>IF(AND(B115=400, OR(AND(E115='club records'!$B$18, F115&lt;='club records'!$C$18), AND(E115='club records'!$B$19, F115&lt;='club records'!$C$19), AND(E115='club records'!$B$20, F115&lt;='club records'!$C$20), AND(E115='club records'!$B$21, F115&lt;='club records'!$C$21))), "CR", " ")</f>
        <v xml:space="preserve"> </v>
      </c>
      <c r="O115" s="7" t="str">
        <f>IF(AND(B115=800, OR(AND(E115='club records'!$B$22, F115&lt;='club records'!$C$22), AND(E115='club records'!$B$23, F115&lt;='club records'!$C$23), AND(E115='club records'!$B$24, F115&lt;='club records'!$C$24), AND(E115='club records'!$B$25, F115&lt;='club records'!$C$25), AND(E115='club records'!$B$26, F115&lt;='club records'!$C$26))), "CR", " ")</f>
        <v xml:space="preserve"> </v>
      </c>
      <c r="P115" s="7" t="str">
        <f>IF(AND(B115=1000, OR(AND(E115='club records'!$B$27, F115&lt;='club records'!$C$27), AND(E115='club records'!$B$28, F115&lt;='club records'!$C$28))), "CR", " ")</f>
        <v xml:space="preserve"> </v>
      </c>
      <c r="Q115" s="7" t="str">
        <f>IF(AND(B115=1500, OR(AND(E115='club records'!$B$29, F115&lt;='club records'!$C$29), AND(E115='club records'!$B$30, F115&lt;='club records'!$C$30), AND(E115='club records'!$B$31, F115&lt;='club records'!$C$31), AND(E115='club records'!$B$32, F115&lt;='club records'!$C$32), AND(E115='club records'!$B$33, F115&lt;='club records'!$C$33))), "CR", " ")</f>
        <v xml:space="preserve"> </v>
      </c>
      <c r="R115" s="7" t="str">
        <f>IF(AND(B115="1600 (Mile)",OR(AND(E115='club records'!$B$34,F115&lt;='club records'!$C$34),AND(E115='club records'!$B$35,F115&lt;='club records'!$C$35),AND(E115='club records'!$B$36,F115&lt;='club records'!$C$36),AND(E115='club records'!$B$37,F115&lt;='club records'!$C$37))),"CR"," ")</f>
        <v xml:space="preserve"> </v>
      </c>
      <c r="S115" s="7" t="str">
        <f>IF(AND(B115=3000, OR(AND(E115='club records'!$B$38, F115&lt;='club records'!$C$38), AND(E115='club records'!$B$39, F115&lt;='club records'!$C$39), AND(E115='club records'!$B$40, F115&lt;='club records'!$C$40), AND(E115='club records'!$B$41, F115&lt;='club records'!$C$41))), "CR", " ")</f>
        <v xml:space="preserve"> </v>
      </c>
      <c r="T115" s="7" t="str">
        <f>IF(AND(B115=5000, OR(AND(E115='club records'!$B$42, F115&lt;='club records'!$C$42), AND(E115='club records'!$B$43, F115&lt;='club records'!$C$43))), "CR", " ")</f>
        <v xml:space="preserve"> </v>
      </c>
      <c r="U115" s="6" t="str">
        <f>IF(AND(B115=10000, OR(AND(E115='club records'!$B$44, F115&lt;='club records'!$C$44), AND(E115='club records'!$B$45, F115&lt;='club records'!$C$45))), "CR", " ")</f>
        <v xml:space="preserve"> </v>
      </c>
      <c r="V115" s="6" t="str">
        <f>IF(AND(B115="high jump", OR(AND(E115='club records'!$F$1, F115&gt;='club records'!$G$1), AND(E115='club records'!$F$2, F115&gt;='club records'!$G$2), AND(E115='club records'!$F$3, F115&gt;='club records'!$G$3), AND(E115='club records'!$F$4, F115&gt;='club records'!$G$4), AND(E115='club records'!$F$5, F115&gt;='club records'!$G$5))), "CR", " ")</f>
        <v>CR</v>
      </c>
      <c r="W115" s="6" t="str">
        <f>IF(AND(B115="long jump", OR(AND(E115='club records'!$F$6, F115&gt;='club records'!$G$6), AND(E115='club records'!$F$7, F115&gt;='club records'!$G$7), AND(E115='club records'!$F$8, F115&gt;='club records'!$G$8), AND(E115='club records'!$F$9, F115&gt;='club records'!$G$9), AND(E115='club records'!$F$10, F115&gt;='club records'!$G$10))), "CR", " ")</f>
        <v xml:space="preserve"> </v>
      </c>
      <c r="X115" s="6" t="str">
        <f>IF(AND(B115="triple jump", OR(AND(E115='club records'!$F$11, F115&gt;='club records'!$G$11), AND(E115='club records'!$F$12, F115&gt;='club records'!$G$12), AND(E115='club records'!$F$13, F115&gt;='club records'!$G$13), AND(E115='club records'!$F$14, F115&gt;='club records'!$G$14), AND(E115='club records'!$F$15, F115&gt;='club records'!$G$15))), "CR", " ")</f>
        <v xml:space="preserve"> </v>
      </c>
      <c r="Y115" s="6" t="str">
        <f>IF(AND(B115="pole vault", OR(AND(E115='club records'!$F$16, F115&gt;='club records'!$G$16), AND(E115='club records'!$F$17, F115&gt;='club records'!$G$17), AND(E115='club records'!$F$18, F115&gt;='club records'!$G$18), AND(E115='club records'!$F$19, F115&gt;='club records'!$G$19), AND(E115='club records'!$F$20, F115&gt;='club records'!$G$20))), "CR", " ")</f>
        <v xml:space="preserve"> </v>
      </c>
      <c r="Z115" s="6" t="str">
        <f>IF(AND(B115="shot 3", E115='club records'!$F$36, F115&gt;='club records'!$G$36), "CR", " ")</f>
        <v xml:space="preserve"> </v>
      </c>
      <c r="AA115" s="6" t="str">
        <f>IF(AND(B115="shot 4", E115='club records'!$F$37, F115&gt;='club records'!$G$37), "CR", " ")</f>
        <v xml:space="preserve"> </v>
      </c>
      <c r="AB115" s="6" t="str">
        <f>IF(AND(B115="shot 5", E115='club records'!$F$38, F115&gt;='club records'!$G$38), "CR", " ")</f>
        <v xml:space="preserve"> </v>
      </c>
      <c r="AC115" s="6" t="str">
        <f>IF(AND(B115="shot 6", E115='club records'!$F$39, F115&gt;='club records'!$G$39), "CR", " ")</f>
        <v xml:space="preserve"> </v>
      </c>
      <c r="AD115" s="6" t="str">
        <f>IF(AND(B115="shot 7.26", E115='club records'!$F$40, F115&gt;='club records'!$G$40), "CR", " ")</f>
        <v xml:space="preserve"> </v>
      </c>
      <c r="AE115" s="6" t="str">
        <f>IF(AND(B115="60H",OR(AND(E115='club records'!$J$1,F115&lt;='club records'!$K$1),AND(E115='club records'!$J$2,F115&lt;='club records'!$K$2),AND(E115='club records'!$J$3,F115&lt;='club records'!$K$3),AND(E115='club records'!$J$4,F115&lt;='club records'!$K$4),AND(E115='club records'!$J$5,F115&lt;='club records'!$K$5))),"CR"," ")</f>
        <v xml:space="preserve"> </v>
      </c>
      <c r="AF115" s="7" t="str">
        <f>IF(AND(B115="4x200", OR(AND(E115='club records'!$N$6, F115&lt;='club records'!$O$6), AND(E115='club records'!$N$7, F115&lt;='club records'!$O$7), AND(E115='club records'!$N$8, F115&lt;='club records'!$O$8), AND(E115='club records'!$N$9, F115&lt;='club records'!$O$9), AND(E115='club records'!$N$10, F115&lt;='club records'!$O$10))), "CR", " ")</f>
        <v xml:space="preserve"> </v>
      </c>
      <c r="AG115" s="7" t="str">
        <f>IF(AND(B115="4x300", AND(E115='club records'!$N$11, F115&lt;='club records'!$O$11)), "CR", " ")</f>
        <v xml:space="preserve"> </v>
      </c>
      <c r="AH115" s="7" t="str">
        <f>IF(AND(B115="4x400", OR(AND(E115='club records'!$N$12, F115&lt;='club records'!$O$12), AND(E115='club records'!$N$13, F115&lt;='club records'!$O$13), AND(E115='club records'!$N$14, F115&lt;='club records'!$O$14), AND(E115='club records'!$N$15, F115&lt;='club records'!$O$15))), "CR", " ")</f>
        <v xml:space="preserve"> </v>
      </c>
      <c r="AI115" s="7" t="str">
        <f>IF(AND(B115="pentathlon", OR(AND(E115='club records'!$N$21, F115&gt;='club records'!$O$21), AND(E115='club records'!$N$22, F115&gt;='club records'!$O$22),AND(E115='club records'!$N$23, F115&gt;='club records'!$O$23),AND(E115='club records'!$N$24, F115&gt;='club records'!$O$24))), "CR", " ")</f>
        <v xml:space="preserve"> </v>
      </c>
      <c r="AJ115" s="7" t="str">
        <f>IF(AND(B115="heptathlon", OR(AND(E115='club records'!$N$26, F115&gt;='club records'!$O$26), AND(E115='club records'!$N$27, F115&gt;='club records'!$O$27))), "CR", " ")</f>
        <v xml:space="preserve"> </v>
      </c>
    </row>
    <row r="116" spans="1:16356" ht="14.5" x14ac:dyDescent="0.35">
      <c r="B116" s="2" t="s">
        <v>4</v>
      </c>
      <c r="C116" s="1" t="s">
        <v>66</v>
      </c>
      <c r="D116" s="1" t="s">
        <v>163</v>
      </c>
      <c r="E116" s="9" t="s">
        <v>12</v>
      </c>
      <c r="F116" s="11">
        <v>1.6</v>
      </c>
      <c r="G116" s="15">
        <v>43867</v>
      </c>
      <c r="H116" s="1" t="s">
        <v>175</v>
      </c>
      <c r="I116" s="1" t="s">
        <v>233</v>
      </c>
      <c r="J116" s="1"/>
      <c r="O116" s="1"/>
      <c r="P116" s="1"/>
      <c r="Q116" s="1"/>
      <c r="R116" s="1"/>
      <c r="S116" s="1"/>
      <c r="T116" s="1"/>
    </row>
    <row r="117" spans="1:16356" ht="14.5" x14ac:dyDescent="0.35">
      <c r="A117" s="1" t="str">
        <f>E117</f>
        <v>U17</v>
      </c>
      <c r="B117" s="2" t="s">
        <v>4</v>
      </c>
      <c r="C117" s="1" t="s">
        <v>36</v>
      </c>
      <c r="D117" s="1" t="s">
        <v>60</v>
      </c>
      <c r="E117" s="9" t="s">
        <v>12</v>
      </c>
      <c r="F117" s="11">
        <v>1.7</v>
      </c>
      <c r="G117" s="14">
        <v>43765</v>
      </c>
      <c r="H117" s="1" t="s">
        <v>175</v>
      </c>
      <c r="I117" s="1" t="s">
        <v>176</v>
      </c>
      <c r="J117" s="7" t="str">
        <f>IF(OR(K117="CR", L117="CR", M117="CR", N117="CR", O117="CR", P117="CR", Q117="CR", R117="CR", S117="CR", T117="CR",U117="CR", V117="CR", W117="CR", X117="CR", Y117="CR", Z117="CR", AA117="CR", AB117="CR", AC117="CR", AD117="CR", AE117="CR", AF117="CR", AG117="CR", AH117="CR", AI117="CR", AJ117="CR"), "***CLUB RECORD***", "")</f>
        <v>***CLUB RECORD***</v>
      </c>
      <c r="K117" s="7" t="str">
        <f>IF(AND(B117=60, OR(AND(E117='club records'!$B$6, F117&lt;='club records'!$C$6), AND(E117='club records'!$B$7, F117&lt;='club records'!$C$7), AND(E117='club records'!$B$8, F117&lt;='club records'!$C$8), AND(E117='club records'!$B$9, F117&lt;='club records'!$C$9), AND(E117='club records'!$B$10, F117&lt;='club records'!$C$10))), "CR", " ")</f>
        <v xml:space="preserve"> </v>
      </c>
      <c r="L117" s="7" t="str">
        <f>IF(AND(B117=200, OR(AND(E117='club records'!$B$11, F117&lt;='club records'!$C$11), AND(E117='club records'!$B$12, F117&lt;='club records'!$C$12), AND(E117='club records'!$B$13, F117&lt;='club records'!$C$13), AND(E117='club records'!$B$14, F117&lt;='club records'!$C$14), AND(E117='club records'!$B$15, F117&lt;='club records'!$C$15))), "CR", " ")</f>
        <v xml:space="preserve"> </v>
      </c>
      <c r="M117" s="7" t="str">
        <f>IF(AND(B117=300, OR(AND(E117='club records'!$B$5, F117&lt;='club records'!$C$5), AND(E117='club records'!$B$16, F117&lt;='club records'!$C$16), AND(E117='club records'!$B$17, F117&lt;='club records'!$C$17))), "CR", " ")</f>
        <v xml:space="preserve"> </v>
      </c>
      <c r="N117" s="7" t="str">
        <f>IF(AND(B117=400, OR(AND(E117='club records'!$B$18, F117&lt;='club records'!$C$18), AND(E117='club records'!$B$19, F117&lt;='club records'!$C$19), AND(E117='club records'!$B$20, F117&lt;='club records'!$C$20), AND(E117='club records'!$B$21, F117&lt;='club records'!$C$21))), "CR", " ")</f>
        <v xml:space="preserve"> </v>
      </c>
      <c r="O117" s="7" t="str">
        <f>IF(AND(B117=800, OR(AND(E117='club records'!$B$22, F117&lt;='club records'!$C$22), AND(E117='club records'!$B$23, F117&lt;='club records'!$C$23), AND(E117='club records'!$B$24, F117&lt;='club records'!$C$24), AND(E117='club records'!$B$25, F117&lt;='club records'!$C$25), AND(E117='club records'!$B$26, F117&lt;='club records'!$C$26))), "CR", " ")</f>
        <v xml:space="preserve"> </v>
      </c>
      <c r="P117" s="7" t="str">
        <f>IF(AND(B117=1000, OR(AND(E117='club records'!$B$27, F117&lt;='club records'!$C$27), AND(E117='club records'!$B$28, F117&lt;='club records'!$C$28))), "CR", " ")</f>
        <v xml:space="preserve"> </v>
      </c>
      <c r="Q117" s="7" t="str">
        <f>IF(AND(B117=1500, OR(AND(E117='club records'!$B$29, F117&lt;='club records'!$C$29), AND(E117='club records'!$B$30, F117&lt;='club records'!$C$30), AND(E117='club records'!$B$31, F117&lt;='club records'!$C$31), AND(E117='club records'!$B$32, F117&lt;='club records'!$C$32), AND(E117='club records'!$B$33, F117&lt;='club records'!$C$33))), "CR", " ")</f>
        <v xml:space="preserve"> </v>
      </c>
      <c r="R117" s="7" t="str">
        <f>IF(AND(B117="1600 (Mile)",OR(AND(E117='club records'!$B$34,F117&lt;='club records'!$C$34),AND(E117='club records'!$B$35,F117&lt;='club records'!$C$35),AND(E117='club records'!$B$36,F117&lt;='club records'!$C$36),AND(E117='club records'!$B$37,F117&lt;='club records'!$C$37))),"CR"," ")</f>
        <v xml:space="preserve"> </v>
      </c>
      <c r="S117" s="7" t="str">
        <f>IF(AND(B117=3000, OR(AND(E117='club records'!$B$38, F117&lt;='club records'!$C$38), AND(E117='club records'!$B$39, F117&lt;='club records'!$C$39), AND(E117='club records'!$B$40, F117&lt;='club records'!$C$40), AND(E117='club records'!$B$41, F117&lt;='club records'!$C$41))), "CR", " ")</f>
        <v xml:space="preserve"> </v>
      </c>
      <c r="T117" s="7" t="str">
        <f>IF(AND(B117=5000, OR(AND(E117='club records'!$B$42, F117&lt;='club records'!$C$42), AND(E117='club records'!$B$43, F117&lt;='club records'!$C$43))), "CR", " ")</f>
        <v xml:space="preserve"> </v>
      </c>
      <c r="U117" s="6" t="str">
        <f>IF(AND(B117=10000, OR(AND(E117='club records'!$B$44, F117&lt;='club records'!$C$44), AND(E117='club records'!$B$45, F117&lt;='club records'!$C$45))), "CR", " ")</f>
        <v xml:space="preserve"> </v>
      </c>
      <c r="V117" s="6" t="str">
        <f>IF(AND(B117="high jump", OR(AND(E117='club records'!$F$1, F117&gt;='club records'!$G$1), AND(E117='club records'!$F$2, F117&gt;='club records'!$G$2), AND(E117='club records'!$F$3, F117&gt;='club records'!$G$3), AND(E117='club records'!$F$4, F117&gt;='club records'!$G$4), AND(E117='club records'!$F$5, F117&gt;='club records'!$G$5))), "CR", " ")</f>
        <v>CR</v>
      </c>
      <c r="W117" s="6" t="str">
        <f>IF(AND(B117="long jump", OR(AND(E117='club records'!$F$6, F117&gt;='club records'!$G$6), AND(E117='club records'!$F$7, F117&gt;='club records'!$G$7), AND(E117='club records'!$F$8, F117&gt;='club records'!$G$8), AND(E117='club records'!$F$9, F117&gt;='club records'!$G$9), AND(E117='club records'!$F$10, F117&gt;='club records'!$G$10))), "CR", " ")</f>
        <v xml:space="preserve"> </v>
      </c>
      <c r="X117" s="6" t="str">
        <f>IF(AND(B117="triple jump", OR(AND(E117='club records'!$F$11, F117&gt;='club records'!$G$11), AND(E117='club records'!$F$12, F117&gt;='club records'!$G$12), AND(E117='club records'!$F$13, F117&gt;='club records'!$G$13), AND(E117='club records'!$F$14, F117&gt;='club records'!$G$14), AND(E117='club records'!$F$15, F117&gt;='club records'!$G$15))), "CR", " ")</f>
        <v xml:space="preserve"> </v>
      </c>
      <c r="Y117" s="6" t="str">
        <f>IF(AND(B117="pole vault", OR(AND(E117='club records'!$F$16, F117&gt;='club records'!$G$16), AND(E117='club records'!$F$17, F117&gt;='club records'!$G$17), AND(E117='club records'!$F$18, F117&gt;='club records'!$G$18), AND(E117='club records'!$F$19, F117&gt;='club records'!$G$19), AND(E117='club records'!$F$20, F117&gt;='club records'!$G$20))), "CR", " ")</f>
        <v xml:space="preserve"> </v>
      </c>
      <c r="Z117" s="6" t="str">
        <f>IF(AND(B117="shot 3", E117='club records'!$F$36, F117&gt;='club records'!$G$36), "CR", " ")</f>
        <v xml:space="preserve"> </v>
      </c>
      <c r="AA117" s="6" t="str">
        <f>IF(AND(B117="shot 4", E117='club records'!$F$37, F117&gt;='club records'!$G$37), "CR", " ")</f>
        <v xml:space="preserve"> </v>
      </c>
      <c r="AB117" s="6" t="str">
        <f>IF(AND(B117="shot 5", E117='club records'!$F$38, F117&gt;='club records'!$G$38), "CR", " ")</f>
        <v xml:space="preserve"> </v>
      </c>
      <c r="AC117" s="6" t="str">
        <f>IF(AND(B117="shot 6", E117='club records'!$F$39, F117&gt;='club records'!$G$39), "CR", " ")</f>
        <v xml:space="preserve"> </v>
      </c>
      <c r="AD117" s="6" t="str">
        <f>IF(AND(B117="shot 7.26", E117='club records'!$F$40, F117&gt;='club records'!$G$40), "CR", " ")</f>
        <v xml:space="preserve"> </v>
      </c>
      <c r="AE117" s="6" t="str">
        <f>IF(AND(B117="60H",OR(AND(E117='club records'!$J$1,F117&lt;='club records'!$K$1),AND(E117='club records'!$J$2,F117&lt;='club records'!$K$2),AND(E117='club records'!$J$3,F117&lt;='club records'!$K$3),AND(E117='club records'!$J$4,F117&lt;='club records'!$K$4),AND(E117='club records'!$J$5,F117&lt;='club records'!$K$5))),"CR"," ")</f>
        <v xml:space="preserve"> </v>
      </c>
      <c r="AF117" s="7" t="str">
        <f>IF(AND(B117="4x200", OR(AND(E117='club records'!$N$6, F117&lt;='club records'!$O$6), AND(E117='club records'!$N$7, F117&lt;='club records'!$O$7), AND(E117='club records'!$N$8, F117&lt;='club records'!$O$8), AND(E117='club records'!$N$9, F117&lt;='club records'!$O$9), AND(E117='club records'!$N$10, F117&lt;='club records'!$O$10))), "CR", " ")</f>
        <v xml:space="preserve"> </v>
      </c>
      <c r="AG117" s="7" t="str">
        <f>IF(AND(B117="4x300", AND(E117='club records'!$N$11, F117&lt;='club records'!$O$11)), "CR", " ")</f>
        <v xml:space="preserve"> </v>
      </c>
      <c r="AH117" s="7" t="str">
        <f>IF(AND(B117="4x400", OR(AND(E117='club records'!$N$12, F117&lt;='club records'!$O$12), AND(E117='club records'!$N$13, F117&lt;='club records'!$O$13), AND(E117='club records'!$N$14, F117&lt;='club records'!$O$14), AND(E117='club records'!$N$15, F117&lt;='club records'!$O$15))), "CR", " ")</f>
        <v xml:space="preserve"> </v>
      </c>
      <c r="AI117" s="7" t="str">
        <f>IF(AND(B117="pentathlon", OR(AND(E117='club records'!$N$21, F117&gt;='club records'!$O$21), AND(E117='club records'!$N$22, F117&gt;='club records'!$O$22),AND(E117='club records'!$N$23, F117&gt;='club records'!$O$23),AND(E117='club records'!$N$24, F117&gt;='club records'!$O$24))), "CR", " ")</f>
        <v xml:space="preserve"> </v>
      </c>
      <c r="AJ117" s="7" t="str">
        <f>IF(AND(B117="heptathlon", OR(AND(E117='club records'!$N$26, F117&gt;='club records'!$O$26), AND(E117='club records'!$N$27, F117&gt;='club records'!$O$27))), "CR", " ")</f>
        <v xml:space="preserve"> </v>
      </c>
    </row>
    <row r="118" spans="1:16356" ht="14.5" x14ac:dyDescent="0.35">
      <c r="A118" s="1" t="str">
        <f>E118</f>
        <v>U17</v>
      </c>
      <c r="B118" s="2" t="s">
        <v>4</v>
      </c>
      <c r="C118" s="1" t="s">
        <v>0</v>
      </c>
      <c r="D118" s="1" t="s">
        <v>14</v>
      </c>
      <c r="E118" s="9" t="s">
        <v>12</v>
      </c>
      <c r="F118" s="11">
        <v>1.79</v>
      </c>
      <c r="G118" s="14">
        <v>43856</v>
      </c>
      <c r="H118" s="1" t="s">
        <v>175</v>
      </c>
      <c r="I118" s="1" t="s">
        <v>226</v>
      </c>
      <c r="J118" s="7" t="str">
        <f>IF(OR(K118="CR", L118="CR", M118="CR", N118="CR", O118="CR", P118="CR", Q118="CR", R118="CR", S118="CR", T118="CR",U118="CR", V118="CR", W118="CR", X118="CR", Y118="CR", Z118="CR", AA118="CR", AB118="CR", AC118="CR", AD118="CR", AE118="CR", AF118="CR", AG118="CR", AH118="CR", AI118="CR", AJ118="CR"), "***CLUB RECORD***", "")</f>
        <v>***CLUB RECORD***</v>
      </c>
      <c r="K118" s="7" t="str">
        <f>IF(AND(B118=60, OR(AND(E118='club records'!$B$6, F118&lt;='club records'!$C$6), AND(E118='club records'!$B$7, F118&lt;='club records'!$C$7), AND(E118='club records'!$B$8, F118&lt;='club records'!$C$8), AND(E118='club records'!$B$9, F118&lt;='club records'!$C$9), AND(E118='club records'!$B$10, F118&lt;='club records'!$C$10))), "CR", " ")</f>
        <v xml:space="preserve"> </v>
      </c>
      <c r="L118" s="7" t="str">
        <f>IF(AND(B118=200, OR(AND(E118='club records'!$B$11, F118&lt;='club records'!$C$11), AND(E118='club records'!$B$12, F118&lt;='club records'!$C$12), AND(E118='club records'!$B$13, F118&lt;='club records'!$C$13), AND(E118='club records'!$B$14, F118&lt;='club records'!$C$14), AND(E118='club records'!$B$15, F118&lt;='club records'!$C$15))), "CR", " ")</f>
        <v xml:space="preserve"> </v>
      </c>
      <c r="M118" s="7" t="str">
        <f>IF(AND(B118=300, OR(AND(E118='club records'!$B$5, F118&lt;='club records'!$C$5), AND(E118='club records'!$B$16, F118&lt;='club records'!$C$16), AND(E118='club records'!$B$17, F118&lt;='club records'!$C$17))), "CR", " ")</f>
        <v xml:space="preserve"> </v>
      </c>
      <c r="N118" s="7" t="str">
        <f>IF(AND(B118=400, OR(AND(E118='club records'!$B$18, F118&lt;='club records'!$C$18), AND(E118='club records'!$B$19, F118&lt;='club records'!$C$19), AND(E118='club records'!$B$20, F118&lt;='club records'!$C$20), AND(E118='club records'!$B$21, F118&lt;='club records'!$C$21))), "CR", " ")</f>
        <v xml:space="preserve"> </v>
      </c>
      <c r="O118" s="7" t="str">
        <f>IF(AND(B118=800, OR(AND(E118='club records'!$B$22, F118&lt;='club records'!$C$22), AND(E118='club records'!$B$23, F118&lt;='club records'!$C$23), AND(E118='club records'!$B$24, F118&lt;='club records'!$C$24), AND(E118='club records'!$B$25, F118&lt;='club records'!$C$25), AND(E118='club records'!$B$26, F118&lt;='club records'!$C$26))), "CR", " ")</f>
        <v xml:space="preserve"> </v>
      </c>
      <c r="P118" s="7" t="str">
        <f>IF(AND(B118=1000, OR(AND(E118='club records'!$B$27, F118&lt;='club records'!$C$27), AND(E118='club records'!$B$28, F118&lt;='club records'!$C$28))), "CR", " ")</f>
        <v xml:space="preserve"> </v>
      </c>
      <c r="Q118" s="7" t="str">
        <f>IF(AND(B118=1500, OR(AND(E118='club records'!$B$29, F118&lt;='club records'!$C$29), AND(E118='club records'!$B$30, F118&lt;='club records'!$C$30), AND(E118='club records'!$B$31, F118&lt;='club records'!$C$31), AND(E118='club records'!$B$32, F118&lt;='club records'!$C$32), AND(E118='club records'!$B$33, F118&lt;='club records'!$C$33))), "CR", " ")</f>
        <v xml:space="preserve"> </v>
      </c>
      <c r="R118" s="7" t="str">
        <f>IF(AND(B118="1600 (Mile)",OR(AND(E118='club records'!$B$34,F118&lt;='club records'!$C$34),AND(E118='club records'!$B$35,F118&lt;='club records'!$C$35),AND(E118='club records'!$B$36,F118&lt;='club records'!$C$36),AND(E118='club records'!$B$37,F118&lt;='club records'!$C$37))),"CR"," ")</f>
        <v xml:space="preserve"> </v>
      </c>
      <c r="S118" s="7" t="str">
        <f>IF(AND(B118=3000, OR(AND(E118='club records'!$B$38, F118&lt;='club records'!$C$38), AND(E118='club records'!$B$39, F118&lt;='club records'!$C$39), AND(E118='club records'!$B$40, F118&lt;='club records'!$C$40), AND(E118='club records'!$B$41, F118&lt;='club records'!$C$41))), "CR", " ")</f>
        <v xml:space="preserve"> </v>
      </c>
      <c r="T118" s="7" t="str">
        <f>IF(AND(B118=5000, OR(AND(E118='club records'!$B$42, F118&lt;='club records'!$C$42), AND(E118='club records'!$B$43, F118&lt;='club records'!$C$43))), "CR", " ")</f>
        <v xml:space="preserve"> </v>
      </c>
      <c r="U118" s="6" t="str">
        <f>IF(AND(B118=10000, OR(AND(E118='club records'!$B$44, F118&lt;='club records'!$C$44), AND(E118='club records'!$B$45, F118&lt;='club records'!$C$45))), "CR", " ")</f>
        <v xml:space="preserve"> </v>
      </c>
      <c r="V118" s="6" t="str">
        <f>IF(AND(B118="high jump", OR(AND(E118='club records'!$F$1, F118&gt;='club records'!$G$1), AND(E118='club records'!$F$2, F118&gt;='club records'!$G$2), AND(E118='club records'!$F$3, F118&gt;='club records'!$G$3), AND(E118='club records'!$F$4, F118&gt;='club records'!$G$4), AND(E118='club records'!$F$5, F118&gt;='club records'!$G$5))), "CR", " ")</f>
        <v>CR</v>
      </c>
      <c r="W118" s="6" t="str">
        <f>IF(AND(B118="long jump", OR(AND(E118='club records'!$F$6, F118&gt;='club records'!$G$6), AND(E118='club records'!$F$7, F118&gt;='club records'!$G$7), AND(E118='club records'!$F$8, F118&gt;='club records'!$G$8), AND(E118='club records'!$F$9, F118&gt;='club records'!$G$9), AND(E118='club records'!$F$10, F118&gt;='club records'!$G$10))), "CR", " ")</f>
        <v xml:space="preserve"> </v>
      </c>
      <c r="X118" s="6" t="str">
        <f>IF(AND(B118="triple jump", OR(AND(E118='club records'!$F$11, F118&gt;='club records'!$G$11), AND(E118='club records'!$F$12, F118&gt;='club records'!$G$12), AND(E118='club records'!$F$13, F118&gt;='club records'!$G$13), AND(E118='club records'!$F$14, F118&gt;='club records'!$G$14), AND(E118='club records'!$F$15, F118&gt;='club records'!$G$15))), "CR", " ")</f>
        <v xml:space="preserve"> </v>
      </c>
      <c r="Y118" s="6" t="str">
        <f>IF(AND(B118="pole vault", OR(AND(E118='club records'!$F$16, F118&gt;='club records'!$G$16), AND(E118='club records'!$F$17, F118&gt;='club records'!$G$17), AND(E118='club records'!$F$18, F118&gt;='club records'!$G$18), AND(E118='club records'!$F$19, F118&gt;='club records'!$G$19), AND(E118='club records'!$F$20, F118&gt;='club records'!$G$20))), "CR", " ")</f>
        <v xml:space="preserve"> </v>
      </c>
      <c r="Z118" s="6" t="str">
        <f>IF(AND(B118="shot 3", E118='club records'!$F$36, F118&gt;='club records'!$G$36), "CR", " ")</f>
        <v xml:space="preserve"> </v>
      </c>
      <c r="AA118" s="6" t="str">
        <f>IF(AND(B118="shot 4", E118='club records'!$F$37, F118&gt;='club records'!$G$37), "CR", " ")</f>
        <v xml:space="preserve"> </v>
      </c>
      <c r="AB118" s="6" t="str">
        <f>IF(AND(B118="shot 5", E118='club records'!$F$38, F118&gt;='club records'!$G$38), "CR", " ")</f>
        <v xml:space="preserve"> </v>
      </c>
      <c r="AC118" s="6" t="str">
        <f>IF(AND(B118="shot 6", E118='club records'!$F$39, F118&gt;='club records'!$G$39), "CR", " ")</f>
        <v xml:space="preserve"> </v>
      </c>
      <c r="AD118" s="6" t="str">
        <f>IF(AND(B118="shot 7.26", E118='club records'!$F$40, F118&gt;='club records'!$G$40), "CR", " ")</f>
        <v xml:space="preserve"> </v>
      </c>
      <c r="AE118" s="6" t="str">
        <f>IF(AND(B118="60H",OR(AND(E118='club records'!$J$1,F118&lt;='club records'!$K$1),AND(E118='club records'!$J$2,F118&lt;='club records'!$K$2),AND(E118='club records'!$J$3,F118&lt;='club records'!$K$3),AND(E118='club records'!$J$4,F118&lt;='club records'!$K$4),AND(E118='club records'!$J$5,F118&lt;='club records'!$K$5))),"CR"," ")</f>
        <v xml:space="preserve"> </v>
      </c>
      <c r="AF118" s="7" t="str">
        <f>IF(AND(B118="4x200", OR(AND(E118='club records'!$N$6, F118&lt;='club records'!$O$6), AND(E118='club records'!$N$7, F118&lt;='club records'!$O$7), AND(E118='club records'!$N$8, F118&lt;='club records'!$O$8), AND(E118='club records'!$N$9, F118&lt;='club records'!$O$9), AND(E118='club records'!$N$10, F118&lt;='club records'!$O$10))), "CR", " ")</f>
        <v xml:space="preserve"> </v>
      </c>
      <c r="AG118" s="7" t="str">
        <f>IF(AND(B118="4x300", AND(E118='club records'!$N$11, F118&lt;='club records'!$O$11)), "CR", " ")</f>
        <v xml:space="preserve"> </v>
      </c>
      <c r="AH118" s="7" t="str">
        <f>IF(AND(B118="4x400", OR(AND(E118='club records'!$N$12, F118&lt;='club records'!$O$12), AND(E118='club records'!$N$13, F118&lt;='club records'!$O$13), AND(E118='club records'!$N$14, F118&lt;='club records'!$O$14), AND(E118='club records'!$N$15, F118&lt;='club records'!$O$15))), "CR", " ")</f>
        <v xml:space="preserve"> </v>
      </c>
      <c r="AI118" s="7" t="str">
        <f>IF(AND(B118="pentathlon", OR(AND(E118='club records'!$N$21, F118&gt;='club records'!$O$21), AND(E118='club records'!$N$22, F118&gt;='club records'!$O$22),AND(E118='club records'!$N$23, F118&gt;='club records'!$O$23),AND(E118='club records'!$N$24, F118&gt;='club records'!$O$24))), "CR", " ")</f>
        <v xml:space="preserve"> </v>
      </c>
      <c r="AJ118" s="7" t="str">
        <f>IF(AND(B118="heptathlon", OR(AND(E118='club records'!$N$26, F118&gt;='club records'!$O$26), AND(E118='club records'!$N$27, F118&gt;='club records'!$O$27))), "CR", " ")</f>
        <v xml:space="preserve"> </v>
      </c>
    </row>
    <row r="119" spans="1:16356" ht="14.5" x14ac:dyDescent="0.35">
      <c r="B119" s="2" t="s">
        <v>4</v>
      </c>
      <c r="C119" s="1" t="s">
        <v>38</v>
      </c>
      <c r="D119" s="1" t="s">
        <v>39</v>
      </c>
      <c r="E119" s="9" t="s">
        <v>8</v>
      </c>
      <c r="F119" s="11">
        <v>1.82</v>
      </c>
      <c r="G119" s="14">
        <v>43862</v>
      </c>
      <c r="H119" s="1" t="s">
        <v>175</v>
      </c>
      <c r="I119" s="1" t="s">
        <v>232</v>
      </c>
    </row>
    <row r="120" spans="1:16356" ht="14.5" x14ac:dyDescent="0.35">
      <c r="A120" s="1" t="str">
        <f>E120</f>
        <v>U20</v>
      </c>
      <c r="B120" s="2" t="s">
        <v>4</v>
      </c>
      <c r="C120" s="1" t="s">
        <v>33</v>
      </c>
      <c r="D120" s="1" t="s">
        <v>37</v>
      </c>
      <c r="E120" s="9" t="s">
        <v>10</v>
      </c>
      <c r="F120" s="11">
        <v>1.95</v>
      </c>
      <c r="G120" s="14">
        <v>43862</v>
      </c>
      <c r="H120" s="1" t="s">
        <v>175</v>
      </c>
      <c r="I120" s="1" t="s">
        <v>232</v>
      </c>
      <c r="J120" s="7" t="str">
        <f>IF(OR(K120="CR", L120="CR", M120="CR", N120="CR", O120="CR", P120="CR", Q120="CR", R120="CR", S120="CR", T120="CR",U120="CR", V120="CR", W120="CR", X120="CR", Y120="CR", Z120="CR", AA120="CR", AB120="CR", AC120="CR", AD120="CR", AE120="CR", AF120="CR", AG120="CR", AH120="CR", AI120="CR", AJ120="CR"), "***CLUB RECORD***", "")</f>
        <v/>
      </c>
      <c r="K120" s="7" t="str">
        <f>IF(AND(B120=60, OR(AND(E120='club records'!$B$6, F120&lt;='club records'!$C$6), AND(E120='club records'!$B$7, F120&lt;='club records'!$C$7), AND(E120='club records'!$B$8, F120&lt;='club records'!$C$8), AND(E120='club records'!$B$9, F120&lt;='club records'!$C$9), AND(E120='club records'!$B$10, F120&lt;='club records'!$C$10))), "CR", " ")</f>
        <v xml:space="preserve"> </v>
      </c>
      <c r="L120" s="7" t="str">
        <f>IF(AND(B120=200, OR(AND(E120='club records'!$B$11, F120&lt;='club records'!$C$11), AND(E120='club records'!$B$12, F120&lt;='club records'!$C$12), AND(E120='club records'!$B$13, F120&lt;='club records'!$C$13), AND(E120='club records'!$B$14, F120&lt;='club records'!$C$14), AND(E120='club records'!$B$15, F120&lt;='club records'!$C$15))), "CR", " ")</f>
        <v xml:space="preserve"> </v>
      </c>
      <c r="M120" s="7" t="str">
        <f>IF(AND(B120=300, OR(AND(E120='club records'!$B$5, F120&lt;='club records'!$C$5), AND(E120='club records'!$B$16, F120&lt;='club records'!$C$16), AND(E120='club records'!$B$17, F120&lt;='club records'!$C$17))), "CR", " ")</f>
        <v xml:space="preserve"> </v>
      </c>
      <c r="N120" s="7" t="str">
        <f>IF(AND(B120=400, OR(AND(E120='club records'!$B$18, F120&lt;='club records'!$C$18), AND(E120='club records'!$B$19, F120&lt;='club records'!$C$19), AND(E120='club records'!$B$20, F120&lt;='club records'!$C$20), AND(E120='club records'!$B$21, F120&lt;='club records'!$C$21))), "CR", " ")</f>
        <v xml:space="preserve"> </v>
      </c>
      <c r="O120" s="7" t="str">
        <f>IF(AND(B120=800, OR(AND(E120='club records'!$B$22, F120&lt;='club records'!$C$22), AND(E120='club records'!$B$23, F120&lt;='club records'!$C$23), AND(E120='club records'!$B$24, F120&lt;='club records'!$C$24), AND(E120='club records'!$B$25, F120&lt;='club records'!$C$25), AND(E120='club records'!$B$26, F120&lt;='club records'!$C$26))), "CR", " ")</f>
        <v xml:space="preserve"> </v>
      </c>
      <c r="P120" s="7" t="str">
        <f>IF(AND(B120=1000, OR(AND(E120='club records'!$B$27, F120&lt;='club records'!$C$27), AND(E120='club records'!$B$28, F120&lt;='club records'!$C$28))), "CR", " ")</f>
        <v xml:space="preserve"> </v>
      </c>
      <c r="Q120" s="7" t="str">
        <f>IF(AND(B120=1500, OR(AND(E120='club records'!$B$29, F120&lt;='club records'!$C$29), AND(E120='club records'!$B$30, F120&lt;='club records'!$C$30), AND(E120='club records'!$B$31, F120&lt;='club records'!$C$31), AND(E120='club records'!$B$32, F120&lt;='club records'!$C$32), AND(E120='club records'!$B$33, F120&lt;='club records'!$C$33))), "CR", " ")</f>
        <v xml:space="preserve"> </v>
      </c>
      <c r="R120" s="7" t="str">
        <f>IF(AND(B120="1600 (Mile)",OR(AND(E120='club records'!$B$34,F120&lt;='club records'!$C$34),AND(E120='club records'!$B$35,F120&lt;='club records'!$C$35),AND(E120='club records'!$B$36,F120&lt;='club records'!$C$36),AND(E120='club records'!$B$37,F120&lt;='club records'!$C$37))),"CR"," ")</f>
        <v xml:space="preserve"> </v>
      </c>
      <c r="S120" s="7" t="str">
        <f>IF(AND(B120=3000, OR(AND(E120='club records'!$B$38, F120&lt;='club records'!$C$38), AND(E120='club records'!$B$39, F120&lt;='club records'!$C$39), AND(E120='club records'!$B$40, F120&lt;='club records'!$C$40), AND(E120='club records'!$B$41, F120&lt;='club records'!$C$41))), "CR", " ")</f>
        <v xml:space="preserve"> </v>
      </c>
      <c r="T120" s="7" t="str">
        <f>IF(AND(B120=5000, OR(AND(E120='club records'!$B$42, F120&lt;='club records'!$C$42), AND(E120='club records'!$B$43, F120&lt;='club records'!$C$43))), "CR", " ")</f>
        <v xml:space="preserve"> </v>
      </c>
      <c r="U120" s="6" t="str">
        <f>IF(AND(B120=10000, OR(AND(E120='club records'!$B$44, F120&lt;='club records'!$C$44), AND(E120='club records'!$B$45, F120&lt;='club records'!$C$45))), "CR", " ")</f>
        <v xml:space="preserve"> </v>
      </c>
      <c r="V120" s="6" t="str">
        <f>IF(AND(B120="high jump", OR(AND(E120='club records'!$F$1, F120&gt;='club records'!$G$1), AND(E120='club records'!$F$2, F120&gt;='club records'!$G$2), AND(E120='club records'!$F$3, F120&gt;='club records'!$G$3), AND(E120='club records'!$F$4, F120&gt;='club records'!$G$4), AND(E120='club records'!$F$5, F120&gt;='club records'!$G$5))), "CR", " ")</f>
        <v xml:space="preserve"> </v>
      </c>
      <c r="W120" s="6" t="str">
        <f>IF(AND(B120="long jump", OR(AND(E120='club records'!$F$6, F120&gt;='club records'!$G$6), AND(E120='club records'!$F$7, F120&gt;='club records'!$G$7), AND(E120='club records'!$F$8, F120&gt;='club records'!$G$8), AND(E120='club records'!$F$9, F120&gt;='club records'!$G$9), AND(E120='club records'!$F$10, F120&gt;='club records'!$G$10))), "CR", " ")</f>
        <v xml:space="preserve"> </v>
      </c>
      <c r="X120" s="6" t="str">
        <f>IF(AND(B120="triple jump", OR(AND(E120='club records'!$F$11, F120&gt;='club records'!$G$11), AND(E120='club records'!$F$12, F120&gt;='club records'!$G$12), AND(E120='club records'!$F$13, F120&gt;='club records'!$G$13), AND(E120='club records'!$F$14, F120&gt;='club records'!$G$14), AND(E120='club records'!$F$15, F120&gt;='club records'!$G$15))), "CR", " ")</f>
        <v xml:space="preserve"> </v>
      </c>
      <c r="Y120" s="6" t="str">
        <f>IF(AND(B120="pole vault", OR(AND(E120='club records'!$F$16, F120&gt;='club records'!$G$16), AND(E120='club records'!$F$17, F120&gt;='club records'!$G$17), AND(E120='club records'!$F$18, F120&gt;='club records'!$G$18), AND(E120='club records'!$F$19, F120&gt;='club records'!$G$19), AND(E120='club records'!$F$20, F120&gt;='club records'!$G$20))), "CR", " ")</f>
        <v xml:space="preserve"> </v>
      </c>
      <c r="Z120" s="6" t="str">
        <f>IF(AND(B120="shot 3", E120='club records'!$F$36, F120&gt;='club records'!$G$36), "CR", " ")</f>
        <v xml:space="preserve"> </v>
      </c>
      <c r="AA120" s="6" t="str">
        <f>IF(AND(B120="shot 4", E120='club records'!$F$37, F120&gt;='club records'!$G$37), "CR", " ")</f>
        <v xml:space="preserve"> </v>
      </c>
      <c r="AB120" s="6" t="str">
        <f>IF(AND(B120="shot 5", E120='club records'!$F$38, F120&gt;='club records'!$G$38), "CR", " ")</f>
        <v xml:space="preserve"> </v>
      </c>
      <c r="AC120" s="6" t="str">
        <f>IF(AND(B120="shot 6", E120='club records'!$F$39, F120&gt;='club records'!$G$39), "CR", " ")</f>
        <v xml:space="preserve"> </v>
      </c>
      <c r="AD120" s="6" t="str">
        <f>IF(AND(B120="shot 7.26", E120='club records'!$F$40, F120&gt;='club records'!$G$40), "CR", " ")</f>
        <v xml:space="preserve"> </v>
      </c>
      <c r="AE120" s="6" t="str">
        <f>IF(AND(B120="60H",OR(AND(E120='club records'!$J$1,F120&lt;='club records'!$K$1),AND(E120='club records'!$J$2,F120&lt;='club records'!$K$2),AND(E120='club records'!$J$3,F120&lt;='club records'!$K$3),AND(E120='club records'!$J$4,F120&lt;='club records'!$K$4),AND(E120='club records'!$J$5,F120&lt;='club records'!$K$5))),"CR"," ")</f>
        <v xml:space="preserve"> </v>
      </c>
      <c r="AF120" s="7" t="str">
        <f>IF(AND(B120="4x200", OR(AND(E120='club records'!$N$6, F120&lt;='club records'!$O$6), AND(E120='club records'!$N$7, F120&lt;='club records'!$O$7), AND(E120='club records'!$N$8, F120&lt;='club records'!$O$8), AND(E120='club records'!$N$9, F120&lt;='club records'!$O$9), AND(E120='club records'!$N$10, F120&lt;='club records'!$O$10))), "CR", " ")</f>
        <v xml:space="preserve"> </v>
      </c>
      <c r="AG120" s="7" t="str">
        <f>IF(AND(B120="4x300", AND(E120='club records'!$N$11, F120&lt;='club records'!$O$11)), "CR", " ")</f>
        <v xml:space="preserve"> </v>
      </c>
      <c r="AH120" s="7" t="str">
        <f>IF(AND(B120="4x400", OR(AND(E120='club records'!$N$12, F120&lt;='club records'!$O$12), AND(E120='club records'!$N$13, F120&lt;='club records'!$O$13), AND(E120='club records'!$N$14, F120&lt;='club records'!$O$14), AND(E120='club records'!$N$15, F120&lt;='club records'!$O$15))), "CR", " ")</f>
        <v xml:space="preserve"> </v>
      </c>
      <c r="AI120" s="7" t="str">
        <f>IF(AND(B120="pentathlon", OR(AND(E120='club records'!$N$21, F120&gt;='club records'!$O$21), AND(E120='club records'!$N$22, F120&gt;='club records'!$O$22),AND(E120='club records'!$N$23, F120&gt;='club records'!$O$23),AND(E120='club records'!$N$24, F120&gt;='club records'!$O$24))), "CR", " ")</f>
        <v xml:space="preserve"> </v>
      </c>
      <c r="AJ120" s="7" t="str">
        <f>IF(AND(B120="heptathlon", OR(AND(E120='club records'!$N$26, F120&gt;='club records'!$O$26), AND(E120='club records'!$N$27, F120&gt;='club records'!$O$27))), "CR", " ")</f>
        <v xml:space="preserve"> </v>
      </c>
    </row>
    <row r="121" spans="1:16356" ht="14.5" x14ac:dyDescent="0.35">
      <c r="A121" s="1" t="str">
        <f>E121</f>
        <v>U20</v>
      </c>
      <c r="B121" s="2" t="s">
        <v>4</v>
      </c>
      <c r="C121" s="1" t="s">
        <v>99</v>
      </c>
      <c r="D121" s="1" t="s">
        <v>108</v>
      </c>
      <c r="E121" s="9" t="s">
        <v>10</v>
      </c>
      <c r="F121" s="11">
        <v>1.98</v>
      </c>
      <c r="G121" s="14">
        <v>43891</v>
      </c>
      <c r="H121" s="1" t="s">
        <v>175</v>
      </c>
      <c r="I121" s="1" t="s">
        <v>226</v>
      </c>
      <c r="J121" s="7" t="str">
        <f>IF(OR(K121="CR", L121="CR", M121="CR", N121="CR", O121="CR", P121="CR", Q121="CR", R121="CR", S121="CR", T121="CR",U121="CR", V121="CR", W121="CR", X121="CR", Y121="CR", Z121="CR", AA121="CR", AB121="CR", AC121="CR", AD121="CR", AE121="CR", AF121="CR", AG121="CR", AH121="CR", AI121="CR", AJ121="CR"), "***CLUB RECORD***", "")</f>
        <v/>
      </c>
      <c r="K121" s="7" t="str">
        <f>IF(AND(B121=60, OR(AND(E121='club records'!$B$6, F121&lt;='club records'!$C$6), AND(E121='club records'!$B$7, F121&lt;='club records'!$C$7), AND(E121='club records'!$B$8, F121&lt;='club records'!$C$8), AND(E121='club records'!$B$9, F121&lt;='club records'!$C$9), AND(E121='club records'!$B$10, F121&lt;='club records'!$C$10))), "CR", " ")</f>
        <v xml:space="preserve"> </v>
      </c>
      <c r="L121" s="7" t="str">
        <f>IF(AND(B121=200, OR(AND(E121='club records'!$B$11, F121&lt;='club records'!$C$11), AND(E121='club records'!$B$12, F121&lt;='club records'!$C$12), AND(E121='club records'!$B$13, F121&lt;='club records'!$C$13), AND(E121='club records'!$B$14, F121&lt;='club records'!$C$14), AND(E121='club records'!$B$15, F121&lt;='club records'!$C$15))), "CR", " ")</f>
        <v xml:space="preserve"> </v>
      </c>
      <c r="M121" s="7" t="str">
        <f>IF(AND(B121=300, OR(AND(E121='club records'!$B$5, F121&lt;='club records'!$C$5), AND(E121='club records'!$B$16, F121&lt;='club records'!$C$16), AND(E121='club records'!$B$17, F121&lt;='club records'!$C$17))), "CR", " ")</f>
        <v xml:space="preserve"> </v>
      </c>
      <c r="N121" s="7" t="str">
        <f>IF(AND(B121=400, OR(AND(E121='club records'!$B$18, F121&lt;='club records'!$C$18), AND(E121='club records'!$B$19, F121&lt;='club records'!$C$19), AND(E121='club records'!$B$20, F121&lt;='club records'!$C$20), AND(E121='club records'!$B$21, F121&lt;='club records'!$C$21))), "CR", " ")</f>
        <v xml:space="preserve"> </v>
      </c>
      <c r="O121" s="7" t="str">
        <f>IF(AND(B121=800, OR(AND(E121='club records'!$B$22, F121&lt;='club records'!$C$22), AND(E121='club records'!$B$23, F121&lt;='club records'!$C$23), AND(E121='club records'!$B$24, F121&lt;='club records'!$C$24), AND(E121='club records'!$B$25, F121&lt;='club records'!$C$25), AND(E121='club records'!$B$26, F121&lt;='club records'!$C$26))), "CR", " ")</f>
        <v xml:space="preserve"> </v>
      </c>
      <c r="P121" s="7" t="str">
        <f>IF(AND(B121=1000, OR(AND(E121='club records'!$B$27, F121&lt;='club records'!$C$27), AND(E121='club records'!$B$28, F121&lt;='club records'!$C$28))), "CR", " ")</f>
        <v xml:space="preserve"> </v>
      </c>
      <c r="Q121" s="7" t="str">
        <f>IF(AND(B121=1500, OR(AND(E121='club records'!$B$29, F121&lt;='club records'!$C$29), AND(E121='club records'!$B$30, F121&lt;='club records'!$C$30), AND(E121='club records'!$B$31, F121&lt;='club records'!$C$31), AND(E121='club records'!$B$32, F121&lt;='club records'!$C$32), AND(E121='club records'!$B$33, F121&lt;='club records'!$C$33))), "CR", " ")</f>
        <v xml:space="preserve"> </v>
      </c>
      <c r="R121" s="7" t="str">
        <f>IF(AND(B121="1600 (Mile)",OR(AND(E121='club records'!$B$34,F121&lt;='club records'!$C$34),AND(E121='club records'!$B$35,F121&lt;='club records'!$C$35),AND(E121='club records'!$B$36,F121&lt;='club records'!$C$36),AND(E121='club records'!$B$37,F121&lt;='club records'!$C$37))),"CR"," ")</f>
        <v xml:space="preserve"> </v>
      </c>
      <c r="S121" s="7" t="str">
        <f>IF(AND(B121=3000, OR(AND(E121='club records'!$B$38, F121&lt;='club records'!$C$38), AND(E121='club records'!$B$39, F121&lt;='club records'!$C$39), AND(E121='club records'!$B$40, F121&lt;='club records'!$C$40), AND(E121='club records'!$B$41, F121&lt;='club records'!$C$41))), "CR", " ")</f>
        <v xml:space="preserve"> </v>
      </c>
      <c r="T121" s="7" t="str">
        <f>IF(AND(B121=5000, OR(AND(E121='club records'!$B$42, F121&lt;='club records'!$C$42), AND(E121='club records'!$B$43, F121&lt;='club records'!$C$43))), "CR", " ")</f>
        <v xml:space="preserve"> </v>
      </c>
      <c r="U121" s="6" t="str">
        <f>IF(AND(B121=10000, OR(AND(E121='club records'!$B$44, F121&lt;='club records'!$C$44), AND(E121='club records'!$B$45, F121&lt;='club records'!$C$45))), "CR", " ")</f>
        <v xml:space="preserve"> </v>
      </c>
      <c r="V121" s="6" t="str">
        <f>IF(AND(B121="high jump", OR(AND(E121='club records'!$F$1, F121&gt;='club records'!$G$1), AND(E121='club records'!$F$2, F121&gt;='club records'!$G$2), AND(E121='club records'!$F$3, F121&gt;='club records'!$G$3), AND(E121='club records'!$F$4, F121&gt;='club records'!$G$4), AND(E121='club records'!$F$5, F121&gt;='club records'!$G$5))), "CR", " ")</f>
        <v xml:space="preserve"> </v>
      </c>
      <c r="W121" s="6" t="str">
        <f>IF(AND(B121="long jump", OR(AND(E121='club records'!$F$6, F121&gt;='club records'!$G$6), AND(E121='club records'!$F$7, F121&gt;='club records'!$G$7), AND(E121='club records'!$F$8, F121&gt;='club records'!$G$8), AND(E121='club records'!$F$9, F121&gt;='club records'!$G$9), AND(E121='club records'!$F$10, F121&gt;='club records'!$G$10))), "CR", " ")</f>
        <v xml:space="preserve"> </v>
      </c>
      <c r="X121" s="6" t="str">
        <f>IF(AND(B121="triple jump", OR(AND(E121='club records'!$F$11, F121&gt;='club records'!$G$11), AND(E121='club records'!$F$12, F121&gt;='club records'!$G$12), AND(E121='club records'!$F$13, F121&gt;='club records'!$G$13), AND(E121='club records'!$F$14, F121&gt;='club records'!$G$14), AND(E121='club records'!$F$15, F121&gt;='club records'!$G$15))), "CR", " ")</f>
        <v xml:space="preserve"> </v>
      </c>
      <c r="Y121" s="6" t="str">
        <f>IF(AND(B121="pole vault", OR(AND(E121='club records'!$F$16, F121&gt;='club records'!$G$16), AND(E121='club records'!$F$17, F121&gt;='club records'!$G$17), AND(E121='club records'!$F$18, F121&gt;='club records'!$G$18), AND(E121='club records'!$F$19, F121&gt;='club records'!$G$19), AND(E121='club records'!$F$20, F121&gt;='club records'!$G$20))), "CR", " ")</f>
        <v xml:space="preserve"> </v>
      </c>
      <c r="Z121" s="6" t="str">
        <f>IF(AND(B121="shot 3", E121='club records'!$F$36, F121&gt;='club records'!$G$36), "CR", " ")</f>
        <v xml:space="preserve"> </v>
      </c>
      <c r="AA121" s="6" t="str">
        <f>IF(AND(B121="shot 4", E121='club records'!$F$37, F121&gt;='club records'!$G$37), "CR", " ")</f>
        <v xml:space="preserve"> </v>
      </c>
      <c r="AB121" s="6" t="str">
        <f>IF(AND(B121="shot 5", E121='club records'!$F$38, F121&gt;='club records'!$G$38), "CR", " ")</f>
        <v xml:space="preserve"> </v>
      </c>
      <c r="AC121" s="6" t="str">
        <f>IF(AND(B121="shot 6", E121='club records'!$F$39, F121&gt;='club records'!$G$39), "CR", " ")</f>
        <v xml:space="preserve"> </v>
      </c>
      <c r="AD121" s="6" t="str">
        <f>IF(AND(B121="shot 7.26", E121='club records'!$F$40, F121&gt;='club records'!$G$40), "CR", " ")</f>
        <v xml:space="preserve"> </v>
      </c>
      <c r="AE121" s="6" t="str">
        <f>IF(AND(B121="60H",OR(AND(E121='club records'!$J$1,F121&lt;='club records'!$K$1),AND(E121='club records'!$J$2,F121&lt;='club records'!$K$2),AND(E121='club records'!$J$3,F121&lt;='club records'!$K$3),AND(E121='club records'!$J$4,F121&lt;='club records'!$K$4),AND(E121='club records'!$J$5,F121&lt;='club records'!$K$5))),"CR"," ")</f>
        <v xml:space="preserve"> </v>
      </c>
      <c r="AF121" s="7" t="str">
        <f>IF(AND(B121="4x200", OR(AND(E121='club records'!$N$6, F121&lt;='club records'!$O$6), AND(E121='club records'!$N$7, F121&lt;='club records'!$O$7), AND(E121='club records'!$N$8, F121&lt;='club records'!$O$8), AND(E121='club records'!$N$9, F121&lt;='club records'!$O$9), AND(E121='club records'!$N$10, F121&lt;='club records'!$O$10))), "CR", " ")</f>
        <v xml:space="preserve"> </v>
      </c>
      <c r="AG121" s="7" t="str">
        <f>IF(AND(B121="4x300", AND(E121='club records'!$N$11, F121&lt;='club records'!$O$11)), "CR", " ")</f>
        <v xml:space="preserve"> </v>
      </c>
      <c r="AH121" s="7" t="str">
        <f>IF(AND(B121="4x400", OR(AND(E121='club records'!$N$12, F121&lt;='club records'!$O$12), AND(E121='club records'!$N$13, F121&lt;='club records'!$O$13), AND(E121='club records'!$N$14, F121&lt;='club records'!$O$14), AND(E121='club records'!$N$15, F121&lt;='club records'!$O$15))), "CR", " ")</f>
        <v xml:space="preserve"> </v>
      </c>
      <c r="AI121" s="7" t="str">
        <f>IF(AND(B121="pentathlon", OR(AND(E121='club records'!$N$21, F121&gt;='club records'!$O$21), AND(E121='club records'!$N$22, F121&gt;='club records'!$O$22),AND(E121='club records'!$N$23, F121&gt;='club records'!$O$23),AND(E121='club records'!$N$24, F121&gt;='club records'!$O$24))), "CR", " ")</f>
        <v xml:space="preserve"> </v>
      </c>
      <c r="AJ121" s="7" t="str">
        <f>IF(AND(B121="heptathlon", OR(AND(E121='club records'!$N$26, F121&gt;='club records'!$O$26), AND(E121='club records'!$N$27, F121&gt;='club records'!$O$27))), "CR", " ")</f>
        <v xml:space="preserve"> </v>
      </c>
    </row>
    <row r="122" spans="1:16356" ht="14.5" x14ac:dyDescent="0.35">
      <c r="B122" s="28" t="s">
        <v>4</v>
      </c>
      <c r="C122" s="27"/>
      <c r="D122" s="27"/>
      <c r="E122" s="29"/>
      <c r="F122" s="30"/>
      <c r="G122" s="31"/>
      <c r="H122" s="27"/>
      <c r="I122" s="27"/>
    </row>
    <row r="123" spans="1:16356" ht="14.5" x14ac:dyDescent="0.35">
      <c r="A123" s="1" t="str">
        <f>E123</f>
        <v>U11</v>
      </c>
      <c r="B123" s="2" t="s">
        <v>5</v>
      </c>
      <c r="C123" s="2" t="s">
        <v>147</v>
      </c>
      <c r="D123" s="1" t="s">
        <v>148</v>
      </c>
      <c r="E123" s="9" t="s">
        <v>16</v>
      </c>
      <c r="F123" s="11">
        <v>1.57</v>
      </c>
      <c r="G123" s="14">
        <v>43842</v>
      </c>
      <c r="H123" s="1" t="s">
        <v>175</v>
      </c>
      <c r="I123" s="1" t="s">
        <v>217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7"/>
      <c r="AG123" s="7"/>
      <c r="AH123" s="7"/>
      <c r="AI123" s="7"/>
      <c r="AJ123" s="7"/>
    </row>
    <row r="124" spans="1:16356" ht="14.5" x14ac:dyDescent="0.35">
      <c r="A124" s="1" t="str">
        <f>E124</f>
        <v>U11</v>
      </c>
      <c r="B124" s="2" t="s">
        <v>5</v>
      </c>
      <c r="C124" s="2" t="s">
        <v>158</v>
      </c>
      <c r="D124" s="1" t="s">
        <v>159</v>
      </c>
      <c r="E124" s="9" t="s">
        <v>16</v>
      </c>
      <c r="F124" s="11">
        <v>1.57</v>
      </c>
      <c r="G124" s="14">
        <v>43765</v>
      </c>
      <c r="H124" s="1" t="s">
        <v>175</v>
      </c>
      <c r="I124" s="1" t="s">
        <v>176</v>
      </c>
      <c r="J124" s="7" t="str">
        <f>IF(OR(K124="CR", L124="CR", M124="CR", N124="CR", O124="CR", P124="CR", Q124="CR", R124="CR", S124="CR", T124="CR",U124="CR", V124="CR", W124="CR", X124="CR", Y124="CR", Z124="CR", AA124="CR", AB124="CR", AC124="CR", AD124="CR", AE124="CR", AF124="CR", AG124="CR", AH124="CR", AI124="CR", AJ124="CR"), "***CLUB RECORD***", "")</f>
        <v/>
      </c>
      <c r="K124" s="7" t="str">
        <f>IF(AND(B124=60, OR(AND(E124='club records'!$B$6, F124&lt;='club records'!$C$6), AND(E124='club records'!$B$7, F124&lt;='club records'!$C$7), AND(E124='club records'!$B$8, F124&lt;='club records'!$C$8), AND(E124='club records'!$B$9, F124&lt;='club records'!$C$9), AND(E124='club records'!$B$10, F124&lt;='club records'!$C$10))), "CR", " ")</f>
        <v xml:space="preserve"> </v>
      </c>
      <c r="L124" s="7" t="str">
        <f>IF(AND(B124=200, OR(AND(E124='club records'!$B$11, F124&lt;='club records'!$C$11), AND(E124='club records'!$B$12, F124&lt;='club records'!$C$12), AND(E124='club records'!$B$13, F124&lt;='club records'!$C$13), AND(E124='club records'!$B$14, F124&lt;='club records'!$C$14), AND(E124='club records'!$B$15, F124&lt;='club records'!$C$15))), "CR", " ")</f>
        <v xml:space="preserve"> </v>
      </c>
      <c r="M124" s="7" t="str">
        <f>IF(AND(B124=300, OR(AND(E124='club records'!$B$5, F124&lt;='club records'!$C$5), AND(E124='club records'!$B$16, F124&lt;='club records'!$C$16), AND(E124='club records'!$B$17, F124&lt;='club records'!$C$17))), "CR", " ")</f>
        <v xml:space="preserve"> </v>
      </c>
      <c r="N124" s="7" t="str">
        <f>IF(AND(B124=400, OR(AND(E124='club records'!$B$18, F124&lt;='club records'!$C$18), AND(E124='club records'!$B$19, F124&lt;='club records'!$C$19), AND(E124='club records'!$B$20, F124&lt;='club records'!$C$20), AND(E124='club records'!$B$21, F124&lt;='club records'!$C$21))), "CR", " ")</f>
        <v xml:space="preserve"> </v>
      </c>
      <c r="O124" s="7" t="str">
        <f>IF(AND(B124=800, OR(AND(E124='club records'!$B$22, F124&lt;='club records'!$C$22), AND(E124='club records'!$B$23, F124&lt;='club records'!$C$23), AND(E124='club records'!$B$24, F124&lt;='club records'!$C$24), AND(E124='club records'!$B$25, F124&lt;='club records'!$C$25), AND(E124='club records'!$B$26, F124&lt;='club records'!$C$26))), "CR", " ")</f>
        <v xml:space="preserve"> </v>
      </c>
      <c r="P124" s="7" t="str">
        <f>IF(AND(B124=1000, OR(AND(E124='club records'!$B$27, F124&lt;='club records'!$C$27), AND(E124='club records'!$B$28, F124&lt;='club records'!$C$28))), "CR", " ")</f>
        <v xml:space="preserve"> </v>
      </c>
      <c r="Q124" s="7" t="str">
        <f>IF(AND(B124=1500, OR(AND(E124='club records'!$B$29, F124&lt;='club records'!$C$29), AND(E124='club records'!$B$30, F124&lt;='club records'!$C$30), AND(E124='club records'!$B$31, F124&lt;='club records'!$C$31), AND(E124='club records'!$B$32, F124&lt;='club records'!$C$32), AND(E124='club records'!$B$33, F124&lt;='club records'!$C$33))), "CR", " ")</f>
        <v xml:space="preserve"> </v>
      </c>
      <c r="R124" s="7" t="str">
        <f>IF(AND(B124="1600 (Mile)",OR(AND(E124='club records'!$B$34,F124&lt;='club records'!$C$34),AND(E124='club records'!$B$35,F124&lt;='club records'!$C$35),AND(E124='club records'!$B$36,F124&lt;='club records'!$C$36),AND(E124='club records'!$B$37,F124&lt;='club records'!$C$37))),"CR"," ")</f>
        <v xml:space="preserve"> </v>
      </c>
      <c r="S124" s="7" t="str">
        <f>IF(AND(B124=3000, OR(AND(E124='club records'!$B$38, F124&lt;='club records'!$C$38), AND(E124='club records'!$B$39, F124&lt;='club records'!$C$39), AND(E124='club records'!$B$40, F124&lt;='club records'!$C$40), AND(E124='club records'!$B$41, F124&lt;='club records'!$C$41))), "CR", " ")</f>
        <v xml:space="preserve"> </v>
      </c>
      <c r="T124" s="7" t="str">
        <f>IF(AND(B124=5000, OR(AND(E124='club records'!$B$42, F124&lt;='club records'!$C$42), AND(E124='club records'!$B$43, F124&lt;='club records'!$C$43))), "CR", " ")</f>
        <v xml:space="preserve"> </v>
      </c>
      <c r="U124" s="6" t="str">
        <f>IF(AND(B124=10000, OR(AND(E124='club records'!$B$44, F124&lt;='club records'!$C$44), AND(E124='club records'!$B$45, F124&lt;='club records'!$C$45))), "CR", " ")</f>
        <v xml:space="preserve"> </v>
      </c>
      <c r="V124" s="6" t="str">
        <f>IF(AND(B124="high jump", OR(AND(E124='club records'!$F$1, F124&gt;='club records'!$G$1), AND(E124='club records'!$F$2, F124&gt;='club records'!$G$2), AND(E124='club records'!$F$3, F124&gt;='club records'!$G$3), AND(E124='club records'!$F$4, F124&gt;='club records'!$G$4), AND(E124='club records'!$F$5, F124&gt;='club records'!$G$5))), "CR", " ")</f>
        <v xml:space="preserve"> </v>
      </c>
      <c r="W124" s="6" t="str">
        <f>IF(AND(B124="long jump", OR(AND(E124='club records'!$F$6, F124&gt;='club records'!$G$6), AND(E124='club records'!$F$7, F124&gt;='club records'!$G$7), AND(E124='club records'!$F$8, F124&gt;='club records'!$G$8), AND(E124='club records'!$F$9, F124&gt;='club records'!$G$9), AND(E124='club records'!$F$10, F124&gt;='club records'!$G$10))), "CR", " ")</f>
        <v xml:space="preserve"> </v>
      </c>
      <c r="X124" s="6" t="str">
        <f>IF(AND(B124="triple jump", OR(AND(E124='club records'!$F$11, F124&gt;='club records'!$G$11), AND(E124='club records'!$F$12, F124&gt;='club records'!$G$12), AND(E124='club records'!$F$13, F124&gt;='club records'!$G$13), AND(E124='club records'!$F$14, F124&gt;='club records'!$G$14), AND(E124='club records'!$F$15, F124&gt;='club records'!$G$15))), "CR", " ")</f>
        <v xml:space="preserve"> </v>
      </c>
      <c r="Y124" s="6" t="str">
        <f>IF(AND(B124="pole vault", OR(AND(E124='club records'!$F$16, F124&gt;='club records'!$G$16), AND(E124='club records'!$F$17, F124&gt;='club records'!$G$17), AND(E124='club records'!$F$18, F124&gt;='club records'!$G$18), AND(E124='club records'!$F$19, F124&gt;='club records'!$G$19), AND(E124='club records'!$F$20, F124&gt;='club records'!$G$20))), "CR", " ")</f>
        <v xml:space="preserve"> </v>
      </c>
      <c r="Z124" s="6" t="str">
        <f>IF(AND(B124="shot 3", E124='club records'!$F$36, F124&gt;='club records'!$G$36), "CR", " ")</f>
        <v xml:space="preserve"> </v>
      </c>
      <c r="AA124" s="6" t="str">
        <f>IF(AND(B124="shot 4", E124='club records'!$F$37, F124&gt;='club records'!$G$37), "CR", " ")</f>
        <v xml:space="preserve"> </v>
      </c>
      <c r="AB124" s="6" t="str">
        <f>IF(AND(B124="shot 5", E124='club records'!$F$38, F124&gt;='club records'!$G$38), "CR", " ")</f>
        <v xml:space="preserve"> </v>
      </c>
      <c r="AC124" s="6" t="str">
        <f>IF(AND(B124="shot 6", E124='club records'!$F$39, F124&gt;='club records'!$G$39), "CR", " ")</f>
        <v xml:space="preserve"> </v>
      </c>
      <c r="AD124" s="6" t="str">
        <f>IF(AND(B124="shot 7.26", E124='club records'!$F$40, F124&gt;='club records'!$G$40), "CR", " ")</f>
        <v xml:space="preserve"> </v>
      </c>
      <c r="AE124" s="6" t="str">
        <f>IF(AND(B124="60H",OR(AND(E124='club records'!$J$1,F124&lt;='club records'!$K$1),AND(E124='club records'!$J$2,F124&lt;='club records'!$K$2),AND(E124='club records'!$J$3,F124&lt;='club records'!$K$3),AND(E124='club records'!$J$4,F124&lt;='club records'!$K$4),AND(E124='club records'!$J$5,F124&lt;='club records'!$K$5))),"CR"," ")</f>
        <v xml:space="preserve"> </v>
      </c>
      <c r="AF124" s="7" t="str">
        <f>IF(AND(B124="4x200", OR(AND(E124='club records'!$N$6, F124&lt;='club records'!$O$6), AND(E124='club records'!$N$7, F124&lt;='club records'!$O$7), AND(E124='club records'!$N$8, F124&lt;='club records'!$O$8), AND(E124='club records'!$N$9, F124&lt;='club records'!$O$9), AND(E124='club records'!$N$10, F124&lt;='club records'!$O$10))), "CR", " ")</f>
        <v xml:space="preserve"> </v>
      </c>
      <c r="AG124" s="7" t="str">
        <f>IF(AND(B124="4x300", AND(E124='club records'!$N$11, F124&lt;='club records'!$O$11)), "CR", " ")</f>
        <v xml:space="preserve"> </v>
      </c>
      <c r="AH124" s="7" t="str">
        <f>IF(AND(B124="4x400", OR(AND(E124='club records'!$N$12, F124&lt;='club records'!$O$12), AND(E124='club records'!$N$13, F124&lt;='club records'!$O$13), AND(E124='club records'!$N$14, F124&lt;='club records'!$O$14), AND(E124='club records'!$N$15, F124&lt;='club records'!$O$15))), "CR", " ")</f>
        <v xml:space="preserve"> </v>
      </c>
      <c r="AI124" s="7" t="str">
        <f>IF(AND(B124="pentathlon", OR(AND(E124='club records'!$N$21, F124&gt;='club records'!$O$21), AND(E124='club records'!$N$22, F124&gt;='club records'!$O$22),AND(E124='club records'!$N$23, F124&gt;='club records'!$O$23),AND(E124='club records'!$N$24, F124&gt;='club records'!$O$24))), "CR", " ")</f>
        <v xml:space="preserve"> </v>
      </c>
      <c r="AJ124" s="7" t="str">
        <f>IF(AND(B124="heptathlon", OR(AND(E124='club records'!$N$26, F124&gt;='club records'!$O$26), AND(E124='club records'!$N$27, F124&gt;='club records'!$O$27))), "CR", " ")</f>
        <v xml:space="preserve"> </v>
      </c>
    </row>
    <row r="125" spans="1:16356" ht="14.5" x14ac:dyDescent="0.35">
      <c r="A125" s="1" t="str">
        <f>E125</f>
        <v>U11</v>
      </c>
      <c r="B125" s="2" t="s">
        <v>5</v>
      </c>
      <c r="C125" s="1" t="s">
        <v>67</v>
      </c>
      <c r="D125" s="1" t="s">
        <v>110</v>
      </c>
      <c r="E125" s="9" t="s">
        <v>16</v>
      </c>
      <c r="F125" s="11">
        <v>1.62</v>
      </c>
      <c r="G125" s="14">
        <v>43765</v>
      </c>
      <c r="H125" s="1" t="s">
        <v>175</v>
      </c>
      <c r="I125" s="1" t="s">
        <v>176</v>
      </c>
      <c r="J125" s="7" t="str">
        <f>IF(OR(K125="CR", L125="CR", M125="CR", N125="CR", O125="CR", P125="CR", Q125="CR", R125="CR", S125="CR", T125="CR",U125="CR", V125="CR", W125="CR", X125="CR", Y125="CR", Z125="CR", AA125="CR", AB125="CR", AC125="CR", AD125="CR", AE125="CR", AF125="CR", AG125="CR", AH125="CR", AI125="CR", AJ125="CR"), "***CLUB RECORD***", "")</f>
        <v/>
      </c>
      <c r="K125" s="7" t="str">
        <f>IF(AND(B125=60, OR(AND(E125='club records'!$B$6, F125&lt;='club records'!$C$6), AND(E125='club records'!$B$7, F125&lt;='club records'!$C$7), AND(E125='club records'!$B$8, F125&lt;='club records'!$C$8), AND(E125='club records'!$B$9, F125&lt;='club records'!$C$9), AND(E125='club records'!$B$10, F125&lt;='club records'!$C$10))), "CR", " ")</f>
        <v xml:space="preserve"> </v>
      </c>
      <c r="L125" s="7" t="str">
        <f>IF(AND(B125=200, OR(AND(E125='club records'!$B$11, F125&lt;='club records'!$C$11), AND(E125='club records'!$B$12, F125&lt;='club records'!$C$12), AND(E125='club records'!$B$13, F125&lt;='club records'!$C$13), AND(E125='club records'!$B$14, F125&lt;='club records'!$C$14), AND(E125='club records'!$B$15, F125&lt;='club records'!$C$15))), "CR", " ")</f>
        <v xml:space="preserve"> </v>
      </c>
      <c r="M125" s="7" t="str">
        <f>IF(AND(B125=300, OR(AND(E125='club records'!$B$5, F125&lt;='club records'!$C$5), AND(E125='club records'!$B$16, F125&lt;='club records'!$C$16), AND(E125='club records'!$B$17, F125&lt;='club records'!$C$17))), "CR", " ")</f>
        <v xml:space="preserve"> </v>
      </c>
      <c r="N125" s="7" t="str">
        <f>IF(AND(B125=400, OR(AND(E125='club records'!$B$18, F125&lt;='club records'!$C$18), AND(E125='club records'!$B$19, F125&lt;='club records'!$C$19), AND(E125='club records'!$B$20, F125&lt;='club records'!$C$20), AND(E125='club records'!$B$21, F125&lt;='club records'!$C$21))), "CR", " ")</f>
        <v xml:space="preserve"> </v>
      </c>
      <c r="O125" s="7" t="str">
        <f>IF(AND(B125=800, OR(AND(E125='club records'!$B$22, F125&lt;='club records'!$C$22), AND(E125='club records'!$B$23, F125&lt;='club records'!$C$23), AND(E125='club records'!$B$24, F125&lt;='club records'!$C$24), AND(E125='club records'!$B$25, F125&lt;='club records'!$C$25), AND(E125='club records'!$B$26, F125&lt;='club records'!$C$26))), "CR", " ")</f>
        <v xml:space="preserve"> </v>
      </c>
      <c r="P125" s="7" t="str">
        <f>IF(AND(B125=1000, OR(AND(E125='club records'!$B$27, F125&lt;='club records'!$C$27), AND(E125='club records'!$B$28, F125&lt;='club records'!$C$28))), "CR", " ")</f>
        <v xml:space="preserve"> </v>
      </c>
      <c r="Q125" s="7" t="str">
        <f>IF(AND(B125=1500, OR(AND(E125='club records'!$B$29, F125&lt;='club records'!$C$29), AND(E125='club records'!$B$30, F125&lt;='club records'!$C$30), AND(E125='club records'!$B$31, F125&lt;='club records'!$C$31), AND(E125='club records'!$B$32, F125&lt;='club records'!$C$32), AND(E125='club records'!$B$33, F125&lt;='club records'!$C$33))), "CR", " ")</f>
        <v xml:space="preserve"> </v>
      </c>
      <c r="R125" s="7" t="str">
        <f>IF(AND(B125="1600 (Mile)",OR(AND(E125='club records'!$B$34,F125&lt;='club records'!$C$34),AND(E125='club records'!$B$35,F125&lt;='club records'!$C$35),AND(E125='club records'!$B$36,F125&lt;='club records'!$C$36),AND(E125='club records'!$B$37,F125&lt;='club records'!$C$37))),"CR"," ")</f>
        <v xml:space="preserve"> </v>
      </c>
      <c r="S125" s="7" t="str">
        <f>IF(AND(B125=3000, OR(AND(E125='club records'!$B$38, F125&lt;='club records'!$C$38), AND(E125='club records'!$B$39, F125&lt;='club records'!$C$39), AND(E125='club records'!$B$40, F125&lt;='club records'!$C$40), AND(E125='club records'!$B$41, F125&lt;='club records'!$C$41))), "CR", " ")</f>
        <v xml:space="preserve"> </v>
      </c>
      <c r="T125" s="7" t="str">
        <f>IF(AND(B125=5000, OR(AND(E125='club records'!$B$42, F125&lt;='club records'!$C$42), AND(E125='club records'!$B$43, F125&lt;='club records'!$C$43))), "CR", " ")</f>
        <v xml:space="preserve"> </v>
      </c>
      <c r="U125" s="6" t="str">
        <f>IF(AND(B125=10000, OR(AND(E125='club records'!$B$44, F125&lt;='club records'!$C$44), AND(E125='club records'!$B$45, F125&lt;='club records'!$C$45))), "CR", " ")</f>
        <v xml:space="preserve"> </v>
      </c>
      <c r="V125" s="6" t="str">
        <f>IF(AND(B125="high jump", OR(AND(E125='club records'!$F$1, F125&gt;='club records'!$G$1), AND(E125='club records'!$F$2, F125&gt;='club records'!$G$2), AND(E125='club records'!$F$3, F125&gt;='club records'!$G$3), AND(E125='club records'!$F$4, F125&gt;='club records'!$G$4), AND(E125='club records'!$F$5, F125&gt;='club records'!$G$5))), "CR", " ")</f>
        <v xml:space="preserve"> </v>
      </c>
      <c r="W125" s="6" t="str">
        <f>IF(AND(B125="long jump", OR(AND(E125='club records'!$F$6, F125&gt;='club records'!$G$6), AND(E125='club records'!$F$7, F125&gt;='club records'!$G$7), AND(E125='club records'!$F$8, F125&gt;='club records'!$G$8), AND(E125='club records'!$F$9, F125&gt;='club records'!$G$9), AND(E125='club records'!$F$10, F125&gt;='club records'!$G$10))), "CR", " ")</f>
        <v xml:space="preserve"> </v>
      </c>
      <c r="X125" s="6" t="str">
        <f>IF(AND(B125="triple jump", OR(AND(E125='club records'!$F$11, F125&gt;='club records'!$G$11), AND(E125='club records'!$F$12, F125&gt;='club records'!$G$12), AND(E125='club records'!$F$13, F125&gt;='club records'!$G$13), AND(E125='club records'!$F$14, F125&gt;='club records'!$G$14), AND(E125='club records'!$F$15, F125&gt;='club records'!$G$15))), "CR", " ")</f>
        <v xml:space="preserve"> </v>
      </c>
      <c r="Y125" s="6" t="str">
        <f>IF(AND(B125="pole vault", OR(AND(E125='club records'!$F$16, F125&gt;='club records'!$G$16), AND(E125='club records'!$F$17, F125&gt;='club records'!$G$17), AND(E125='club records'!$F$18, F125&gt;='club records'!$G$18), AND(E125='club records'!$F$19, F125&gt;='club records'!$G$19), AND(E125='club records'!$F$20, F125&gt;='club records'!$G$20))), "CR", " ")</f>
        <v xml:space="preserve"> </v>
      </c>
      <c r="Z125" s="6" t="str">
        <f>IF(AND(B125="shot 3", E125='club records'!$F$36, F125&gt;='club records'!$G$36), "CR", " ")</f>
        <v xml:space="preserve"> </v>
      </c>
      <c r="AA125" s="6" t="str">
        <f>IF(AND(B125="shot 4", E125='club records'!$F$37, F125&gt;='club records'!$G$37), "CR", " ")</f>
        <v xml:space="preserve"> </v>
      </c>
      <c r="AB125" s="6" t="str">
        <f>IF(AND(B125="shot 5", E125='club records'!$F$38, F125&gt;='club records'!$G$38), "CR", " ")</f>
        <v xml:space="preserve"> </v>
      </c>
      <c r="AC125" s="6" t="str">
        <f>IF(AND(B125="shot 6", E125='club records'!$F$39, F125&gt;='club records'!$G$39), "CR", " ")</f>
        <v xml:space="preserve"> </v>
      </c>
      <c r="AD125" s="6" t="str">
        <f>IF(AND(B125="shot 7.26", E125='club records'!$F$40, F125&gt;='club records'!$G$40), "CR", " ")</f>
        <v xml:space="preserve"> </v>
      </c>
      <c r="AE125" s="6" t="str">
        <f>IF(AND(B125="60H",OR(AND(E125='club records'!$J$1,F125&lt;='club records'!$K$1),AND(E125='club records'!$J$2,F125&lt;='club records'!$K$2),AND(E125='club records'!$J$3,F125&lt;='club records'!$K$3),AND(E125='club records'!$J$4,F125&lt;='club records'!$K$4),AND(E125='club records'!$J$5,F125&lt;='club records'!$K$5))),"CR"," ")</f>
        <v xml:space="preserve"> </v>
      </c>
      <c r="AF125" s="7" t="str">
        <f>IF(AND(B125="4x200", OR(AND(E125='club records'!$N$6, F125&lt;='club records'!$O$6), AND(E125='club records'!$N$7, F125&lt;='club records'!$O$7), AND(E125='club records'!$N$8, F125&lt;='club records'!$O$8), AND(E125='club records'!$N$9, F125&lt;='club records'!$O$9), AND(E125='club records'!$N$10, F125&lt;='club records'!$O$10))), "CR", " ")</f>
        <v xml:space="preserve"> </v>
      </c>
      <c r="AG125" s="7" t="str">
        <f>IF(AND(B125="4x300", AND(E125='club records'!$N$11, F125&lt;='club records'!$O$11)), "CR", " ")</f>
        <v xml:space="preserve"> </v>
      </c>
      <c r="AH125" s="7" t="str">
        <f>IF(AND(B125="4x400", OR(AND(E125='club records'!$N$12, F125&lt;='club records'!$O$12), AND(E125='club records'!$N$13, F125&lt;='club records'!$O$13), AND(E125='club records'!$N$14, F125&lt;='club records'!$O$14), AND(E125='club records'!$N$15, F125&lt;='club records'!$O$15))), "CR", " ")</f>
        <v xml:space="preserve"> </v>
      </c>
      <c r="AI125" s="7" t="str">
        <f>IF(AND(B125="pentathlon", OR(AND(E125='club records'!$N$21, F125&gt;='club records'!$O$21), AND(E125='club records'!$N$22, F125&gt;='club records'!$O$22),AND(E125='club records'!$N$23, F125&gt;='club records'!$O$23),AND(E125='club records'!$N$24, F125&gt;='club records'!$O$24))), "CR", " ")</f>
        <v xml:space="preserve"> </v>
      </c>
      <c r="AJ125" s="7" t="str">
        <f>IF(AND(B125="heptathlon", OR(AND(E125='club records'!$N$26, F125&gt;='club records'!$O$26), AND(E125='club records'!$N$27, F125&gt;='club records'!$O$27))), "CR", " ")</f>
        <v xml:space="preserve"> </v>
      </c>
    </row>
    <row r="126" spans="1:16356" ht="14.5" x14ac:dyDescent="0.35">
      <c r="A126" s="1" t="str">
        <f>E126</f>
        <v>U13</v>
      </c>
      <c r="B126" s="2" t="s">
        <v>5</v>
      </c>
      <c r="C126" s="1" t="s">
        <v>75</v>
      </c>
      <c r="D126" s="1" t="s">
        <v>76</v>
      </c>
      <c r="E126" s="9" t="s">
        <v>11</v>
      </c>
      <c r="F126" s="11">
        <v>3.75</v>
      </c>
      <c r="G126" s="14">
        <v>43765</v>
      </c>
      <c r="H126" s="1" t="s">
        <v>175</v>
      </c>
      <c r="I126" s="1" t="s">
        <v>176</v>
      </c>
      <c r="J126" s="7" t="str">
        <f>IF(OR(K126="CR", L126="CR", M126="CR", N126="CR", O126="CR", P126="CR", Q126="CR", R126="CR", S126="CR", T126="CR",U126="CR", V126="CR", W126="CR", X126="CR", Y126="CR", Z126="CR", AA126="CR", AB126="CR", AC126="CR", AD126="CR", AE126="CR", AF126="CR", AG126="CR", AH126="CR", AI126="CR", AJ126="CR"), "***CLUB RECORD***", "")</f>
        <v/>
      </c>
      <c r="K126" s="7" t="str">
        <f>IF(AND(B126=60, OR(AND(E126='club records'!$B$6, F126&lt;='club records'!$C$6), AND(E126='club records'!$B$7, F126&lt;='club records'!$C$7), AND(E126='club records'!$B$8, F126&lt;='club records'!$C$8), AND(E126='club records'!$B$9, F126&lt;='club records'!$C$9), AND(E126='club records'!$B$10, F126&lt;='club records'!$C$10))), "CR", " ")</f>
        <v xml:space="preserve"> </v>
      </c>
      <c r="L126" s="7" t="str">
        <f>IF(AND(B126=200, OR(AND(E126='club records'!$B$11, F126&lt;='club records'!$C$11), AND(E126='club records'!$B$12, F126&lt;='club records'!$C$12), AND(E126='club records'!$B$13, F126&lt;='club records'!$C$13), AND(E126='club records'!$B$14, F126&lt;='club records'!$C$14), AND(E126='club records'!$B$15, F126&lt;='club records'!$C$15))), "CR", " ")</f>
        <v xml:space="preserve"> </v>
      </c>
      <c r="M126" s="7" t="str">
        <f>IF(AND(B126=300, OR(AND(E126='club records'!$B$5, F126&lt;='club records'!$C$5), AND(E126='club records'!$B$16, F126&lt;='club records'!$C$16), AND(E126='club records'!$B$17, F126&lt;='club records'!$C$17))), "CR", " ")</f>
        <v xml:space="preserve"> </v>
      </c>
      <c r="N126" s="7" t="str">
        <f>IF(AND(B126=400, OR(AND(E126='club records'!$B$18, F126&lt;='club records'!$C$18), AND(E126='club records'!$B$19, F126&lt;='club records'!$C$19), AND(E126='club records'!$B$20, F126&lt;='club records'!$C$20), AND(E126='club records'!$B$21, F126&lt;='club records'!$C$21))), "CR", " ")</f>
        <v xml:space="preserve"> </v>
      </c>
      <c r="O126" s="7" t="str">
        <f>IF(AND(B126=800, OR(AND(E126='club records'!$B$22, F126&lt;='club records'!$C$22), AND(E126='club records'!$B$23, F126&lt;='club records'!$C$23), AND(E126='club records'!$B$24, F126&lt;='club records'!$C$24), AND(E126='club records'!$B$25, F126&lt;='club records'!$C$25), AND(E126='club records'!$B$26, F126&lt;='club records'!$C$26))), "CR", " ")</f>
        <v xml:space="preserve"> </v>
      </c>
      <c r="P126" s="7" t="str">
        <f>IF(AND(B126=1000, OR(AND(E126='club records'!$B$27, F126&lt;='club records'!$C$27), AND(E126='club records'!$B$28, F126&lt;='club records'!$C$28))), "CR", " ")</f>
        <v xml:space="preserve"> </v>
      </c>
      <c r="Q126" s="7" t="str">
        <f>IF(AND(B126=1500, OR(AND(E126='club records'!$B$29, F126&lt;='club records'!$C$29), AND(E126='club records'!$B$30, F126&lt;='club records'!$C$30), AND(E126='club records'!$B$31, F126&lt;='club records'!$C$31), AND(E126='club records'!$B$32, F126&lt;='club records'!$C$32), AND(E126='club records'!$B$33, F126&lt;='club records'!$C$33))), "CR", " ")</f>
        <v xml:space="preserve"> </v>
      </c>
      <c r="R126" s="7" t="str">
        <f>IF(AND(B126="1600 (Mile)",OR(AND(E126='club records'!$B$34,F126&lt;='club records'!$C$34),AND(E126='club records'!$B$35,F126&lt;='club records'!$C$35),AND(E126='club records'!$B$36,F126&lt;='club records'!$C$36),AND(E126='club records'!$B$37,F126&lt;='club records'!$C$37))),"CR"," ")</f>
        <v xml:space="preserve"> </v>
      </c>
      <c r="S126" s="7" t="str">
        <f>IF(AND(B126=3000, OR(AND(E126='club records'!$B$38, F126&lt;='club records'!$C$38), AND(E126='club records'!$B$39, F126&lt;='club records'!$C$39), AND(E126='club records'!$B$40, F126&lt;='club records'!$C$40), AND(E126='club records'!$B$41, F126&lt;='club records'!$C$41))), "CR", " ")</f>
        <v xml:space="preserve"> </v>
      </c>
      <c r="T126" s="7" t="str">
        <f>IF(AND(B126=5000, OR(AND(E126='club records'!$B$42, F126&lt;='club records'!$C$42), AND(E126='club records'!$B$43, F126&lt;='club records'!$C$43))), "CR", " ")</f>
        <v xml:space="preserve"> </v>
      </c>
      <c r="U126" s="6" t="str">
        <f>IF(AND(B126=10000, OR(AND(E126='club records'!$B$44, F126&lt;='club records'!$C$44), AND(E126='club records'!$B$45, F126&lt;='club records'!$C$45))), "CR", " ")</f>
        <v xml:space="preserve"> </v>
      </c>
      <c r="V126" s="6" t="str">
        <f>IF(AND(B126="high jump", OR(AND(E126='club records'!$F$1, F126&gt;='club records'!$G$1), AND(E126='club records'!$F$2, F126&gt;='club records'!$G$2), AND(E126='club records'!$F$3, F126&gt;='club records'!$G$3), AND(E126='club records'!$F$4, F126&gt;='club records'!$G$4), AND(E126='club records'!$F$5, F126&gt;='club records'!$G$5))), "CR", " ")</f>
        <v xml:space="preserve"> </v>
      </c>
      <c r="W126" s="6" t="str">
        <f>IF(AND(B126="long jump", OR(AND(E126='club records'!$F$6, F126&gt;='club records'!$G$6), AND(E126='club records'!$F$7, F126&gt;='club records'!$G$7), AND(E126='club records'!$F$8, F126&gt;='club records'!$G$8), AND(E126='club records'!$F$9, F126&gt;='club records'!$G$9), AND(E126='club records'!$F$10, F126&gt;='club records'!$G$10))), "CR", " ")</f>
        <v xml:space="preserve"> </v>
      </c>
      <c r="X126" s="6" t="str">
        <f>IF(AND(B126="triple jump", OR(AND(E126='club records'!$F$11, F126&gt;='club records'!$G$11), AND(E126='club records'!$F$12, F126&gt;='club records'!$G$12), AND(E126='club records'!$F$13, F126&gt;='club records'!$G$13), AND(E126='club records'!$F$14, F126&gt;='club records'!$G$14), AND(E126='club records'!$F$15, F126&gt;='club records'!$G$15))), "CR", " ")</f>
        <v xml:space="preserve"> </v>
      </c>
      <c r="Y126" s="6" t="str">
        <f>IF(AND(B126="pole vault", OR(AND(E126='club records'!$F$16, F126&gt;='club records'!$G$16), AND(E126='club records'!$F$17, F126&gt;='club records'!$G$17), AND(E126='club records'!$F$18, F126&gt;='club records'!$G$18), AND(E126='club records'!$F$19, F126&gt;='club records'!$G$19), AND(E126='club records'!$F$20, F126&gt;='club records'!$G$20))), "CR", " ")</f>
        <v xml:space="preserve"> </v>
      </c>
      <c r="Z126" s="6" t="str">
        <f>IF(AND(B126="shot 3", E126='club records'!$F$36, F126&gt;='club records'!$G$36), "CR", " ")</f>
        <v xml:space="preserve"> </v>
      </c>
      <c r="AA126" s="6" t="str">
        <f>IF(AND(B126="shot 4", E126='club records'!$F$37, F126&gt;='club records'!$G$37), "CR", " ")</f>
        <v xml:space="preserve"> </v>
      </c>
      <c r="AB126" s="6" t="str">
        <f>IF(AND(B126="shot 5", E126='club records'!$F$38, F126&gt;='club records'!$G$38), "CR", " ")</f>
        <v xml:space="preserve"> </v>
      </c>
      <c r="AC126" s="6" t="str">
        <f>IF(AND(B126="shot 6", E126='club records'!$F$39, F126&gt;='club records'!$G$39), "CR", " ")</f>
        <v xml:space="preserve"> </v>
      </c>
      <c r="AD126" s="6" t="str">
        <f>IF(AND(B126="shot 7.26", E126='club records'!$F$40, F126&gt;='club records'!$G$40), "CR", " ")</f>
        <v xml:space="preserve"> </v>
      </c>
      <c r="AE126" s="6" t="str">
        <f>IF(AND(B126="60H",OR(AND(E126='club records'!$J$1,F126&lt;='club records'!$K$1),AND(E126='club records'!$J$2,F126&lt;='club records'!$K$2),AND(E126='club records'!$J$3,F126&lt;='club records'!$K$3),AND(E126='club records'!$J$4,F126&lt;='club records'!$K$4),AND(E126='club records'!$J$5,F126&lt;='club records'!$K$5))),"CR"," ")</f>
        <v xml:space="preserve"> </v>
      </c>
      <c r="AF126" s="7" t="str">
        <f>IF(AND(B126="4x200", OR(AND(E126='club records'!$N$6, F126&lt;='club records'!$O$6), AND(E126='club records'!$N$7, F126&lt;='club records'!$O$7), AND(E126='club records'!$N$8, F126&lt;='club records'!$O$8), AND(E126='club records'!$N$9, F126&lt;='club records'!$O$9), AND(E126='club records'!$N$10, F126&lt;='club records'!$O$10))), "CR", " ")</f>
        <v xml:space="preserve"> </v>
      </c>
      <c r="AG126" s="7" t="str">
        <f>IF(AND(B126="4x300", AND(E126='club records'!$N$11, F126&lt;='club records'!$O$11)), "CR", " ")</f>
        <v xml:space="preserve"> </v>
      </c>
      <c r="AH126" s="7" t="str">
        <f>IF(AND(B126="4x400", OR(AND(E126='club records'!$N$12, F126&lt;='club records'!$O$12), AND(E126='club records'!$N$13, F126&lt;='club records'!$O$13), AND(E126='club records'!$N$14, F126&lt;='club records'!$O$14), AND(E126='club records'!$N$15, F126&lt;='club records'!$O$15))), "CR", " ")</f>
        <v xml:space="preserve"> </v>
      </c>
      <c r="AI126" s="7" t="str">
        <f>IF(AND(B126="pentathlon", OR(AND(E126='club records'!$N$21, F126&gt;='club records'!$O$21), AND(E126='club records'!$N$22, F126&gt;='club records'!$O$22),AND(E126='club records'!$N$23, F126&gt;='club records'!$O$23),AND(E126='club records'!$N$24, F126&gt;='club records'!$O$24))), "CR", " ")</f>
        <v xml:space="preserve"> </v>
      </c>
      <c r="AJ126" s="7" t="str">
        <f>IF(AND(B126="heptathlon", OR(AND(E126='club records'!$N$26, F126&gt;='club records'!$O$26), AND(E126='club records'!$N$27, F126&gt;='club records'!$O$27))), "CR", " ")</f>
        <v xml:space="preserve"> </v>
      </c>
    </row>
    <row r="127" spans="1:16356" ht="14.5" x14ac:dyDescent="0.35">
      <c r="A127" s="1" t="str">
        <f>E127</f>
        <v>U13</v>
      </c>
      <c r="B127" s="2" t="s">
        <v>5</v>
      </c>
      <c r="C127" s="1" t="s">
        <v>71</v>
      </c>
      <c r="D127" s="1" t="s">
        <v>72</v>
      </c>
      <c r="E127" s="9" t="s">
        <v>11</v>
      </c>
      <c r="F127" s="11">
        <v>4.08</v>
      </c>
      <c r="G127" s="14">
        <v>43800</v>
      </c>
      <c r="H127" s="1" t="s">
        <v>175</v>
      </c>
      <c r="I127" s="1" t="s">
        <v>187</v>
      </c>
      <c r="J127" s="7" t="str">
        <f>IF(OR(K127="CR", L127="CR", M127="CR", N127="CR", O127="CR", P127="CR", Q127="CR", R127="CR", S127="CR", T127="CR",U127="CR", V127="CR", W127="CR", X127="CR", Y127="CR", Z127="CR", AA127="CR", AB127="CR", AC127="CR", AD127="CR", AE127="CR", AF127="CR", AG127="CR", AH127="CR", AI127="CR", AJ127="CR"), "***CLUB RECORD***", "")</f>
        <v/>
      </c>
      <c r="K127" s="7" t="str">
        <f>IF(AND(B127=60, OR(AND(E127='club records'!$B$6, F127&lt;='club records'!$C$6), AND(E127='club records'!$B$7, F127&lt;='club records'!$C$7), AND(E127='club records'!$B$8, F127&lt;='club records'!$C$8), AND(E127='club records'!$B$9, F127&lt;='club records'!$C$9), AND(E127='club records'!$B$10, F127&lt;='club records'!$C$10))), "CR", " ")</f>
        <v xml:space="preserve"> </v>
      </c>
      <c r="L127" s="7" t="str">
        <f>IF(AND(B127=200, OR(AND(E127='club records'!$B$11, F127&lt;='club records'!$C$11), AND(E127='club records'!$B$12, F127&lt;='club records'!$C$12), AND(E127='club records'!$B$13, F127&lt;='club records'!$C$13), AND(E127='club records'!$B$14, F127&lt;='club records'!$C$14), AND(E127='club records'!$B$15, F127&lt;='club records'!$C$15))), "CR", " ")</f>
        <v xml:space="preserve"> </v>
      </c>
      <c r="M127" s="7" t="str">
        <f>IF(AND(B127=300, OR(AND(E127='club records'!$B$5, F127&lt;='club records'!$C$5), AND(E127='club records'!$B$16, F127&lt;='club records'!$C$16), AND(E127='club records'!$B$17, F127&lt;='club records'!$C$17))), "CR", " ")</f>
        <v xml:space="preserve"> </v>
      </c>
      <c r="N127" s="7" t="str">
        <f>IF(AND(B127=400, OR(AND(E127='club records'!$B$18, F127&lt;='club records'!$C$18), AND(E127='club records'!$B$19, F127&lt;='club records'!$C$19), AND(E127='club records'!$B$20, F127&lt;='club records'!$C$20), AND(E127='club records'!$B$21, F127&lt;='club records'!$C$21))), "CR", " ")</f>
        <v xml:space="preserve"> </v>
      </c>
      <c r="O127" s="7" t="str">
        <f>IF(AND(B127=800, OR(AND(E127='club records'!$B$22, F127&lt;='club records'!$C$22), AND(E127='club records'!$B$23, F127&lt;='club records'!$C$23), AND(E127='club records'!$B$24, F127&lt;='club records'!$C$24), AND(E127='club records'!$B$25, F127&lt;='club records'!$C$25), AND(E127='club records'!$B$26, F127&lt;='club records'!$C$26))), "CR", " ")</f>
        <v xml:space="preserve"> </v>
      </c>
      <c r="P127" s="7" t="str">
        <f>IF(AND(B127=1000, OR(AND(E127='club records'!$B$27, F127&lt;='club records'!$C$27), AND(E127='club records'!$B$28, F127&lt;='club records'!$C$28))), "CR", " ")</f>
        <v xml:space="preserve"> </v>
      </c>
      <c r="Q127" s="7" t="str">
        <f>IF(AND(B127=1500, OR(AND(E127='club records'!$B$29, F127&lt;='club records'!$C$29), AND(E127='club records'!$B$30, F127&lt;='club records'!$C$30), AND(E127='club records'!$B$31, F127&lt;='club records'!$C$31), AND(E127='club records'!$B$32, F127&lt;='club records'!$C$32), AND(E127='club records'!$B$33, F127&lt;='club records'!$C$33))), "CR", " ")</f>
        <v xml:space="preserve"> </v>
      </c>
      <c r="R127" s="7" t="str">
        <f>IF(AND(B127="1600 (Mile)",OR(AND(E127='club records'!$B$34,F127&lt;='club records'!$C$34),AND(E127='club records'!$B$35,F127&lt;='club records'!$C$35),AND(E127='club records'!$B$36,F127&lt;='club records'!$C$36),AND(E127='club records'!$B$37,F127&lt;='club records'!$C$37))),"CR"," ")</f>
        <v xml:space="preserve"> </v>
      </c>
      <c r="S127" s="7" t="str">
        <f>IF(AND(B127=3000, OR(AND(E127='club records'!$B$38, F127&lt;='club records'!$C$38), AND(E127='club records'!$B$39, F127&lt;='club records'!$C$39), AND(E127='club records'!$B$40, F127&lt;='club records'!$C$40), AND(E127='club records'!$B$41, F127&lt;='club records'!$C$41))), "CR", " ")</f>
        <v xml:space="preserve"> </v>
      </c>
      <c r="T127" s="7" t="str">
        <f>IF(AND(B127=5000, OR(AND(E127='club records'!$B$42, F127&lt;='club records'!$C$42), AND(E127='club records'!$B$43, F127&lt;='club records'!$C$43))), "CR", " ")</f>
        <v xml:space="preserve"> </v>
      </c>
      <c r="U127" s="6" t="str">
        <f>IF(AND(B127=10000, OR(AND(E127='club records'!$B$44, F127&lt;='club records'!$C$44), AND(E127='club records'!$B$45, F127&lt;='club records'!$C$45))), "CR", " ")</f>
        <v xml:space="preserve"> </v>
      </c>
      <c r="V127" s="6" t="str">
        <f>IF(AND(B127="high jump", OR(AND(E127='club records'!$F$1, F127&gt;='club records'!$G$1), AND(E127='club records'!$F$2, F127&gt;='club records'!$G$2), AND(E127='club records'!$F$3, F127&gt;='club records'!$G$3), AND(E127='club records'!$F$4, F127&gt;='club records'!$G$4), AND(E127='club records'!$F$5, F127&gt;='club records'!$G$5))), "CR", " ")</f>
        <v xml:space="preserve"> </v>
      </c>
      <c r="W127" s="6" t="str">
        <f>IF(AND(B127="long jump", OR(AND(E127='club records'!$F$6, F127&gt;='club records'!$G$6), AND(E127='club records'!$F$7, F127&gt;='club records'!$G$7), AND(E127='club records'!$F$8, F127&gt;='club records'!$G$8), AND(E127='club records'!$F$9, F127&gt;='club records'!$G$9), AND(E127='club records'!$F$10, F127&gt;='club records'!$G$10))), "CR", " ")</f>
        <v xml:space="preserve"> </v>
      </c>
      <c r="X127" s="6" t="str">
        <f>IF(AND(B127="triple jump", OR(AND(E127='club records'!$F$11, F127&gt;='club records'!$G$11), AND(E127='club records'!$F$12, F127&gt;='club records'!$G$12), AND(E127='club records'!$F$13, F127&gt;='club records'!$G$13), AND(E127='club records'!$F$14, F127&gt;='club records'!$G$14), AND(E127='club records'!$F$15, F127&gt;='club records'!$G$15))), "CR", " ")</f>
        <v xml:space="preserve"> </v>
      </c>
      <c r="Y127" s="6" t="str">
        <f>IF(AND(B127="pole vault", OR(AND(E127='club records'!$F$16, F127&gt;='club records'!$G$16), AND(E127='club records'!$F$17, F127&gt;='club records'!$G$17), AND(E127='club records'!$F$18, F127&gt;='club records'!$G$18), AND(E127='club records'!$F$19, F127&gt;='club records'!$G$19), AND(E127='club records'!$F$20, F127&gt;='club records'!$G$20))), "CR", " ")</f>
        <v xml:space="preserve"> </v>
      </c>
      <c r="Z127" s="6" t="str">
        <f>IF(AND(B127="shot 3", E127='club records'!$F$36, F127&gt;='club records'!$G$36), "CR", " ")</f>
        <v xml:space="preserve"> </v>
      </c>
      <c r="AA127" s="6" t="str">
        <f>IF(AND(B127="shot 4", E127='club records'!$F$37, F127&gt;='club records'!$G$37), "CR", " ")</f>
        <v xml:space="preserve"> </v>
      </c>
      <c r="AB127" s="6" t="str">
        <f>IF(AND(B127="shot 5", E127='club records'!$F$38, F127&gt;='club records'!$G$38), "CR", " ")</f>
        <v xml:space="preserve"> </v>
      </c>
      <c r="AC127" s="6" t="str">
        <f>IF(AND(B127="shot 6", E127='club records'!$F$39, F127&gt;='club records'!$G$39), "CR", " ")</f>
        <v xml:space="preserve"> </v>
      </c>
      <c r="AD127" s="6" t="str">
        <f>IF(AND(B127="shot 7.26", E127='club records'!$F$40, F127&gt;='club records'!$G$40), "CR", " ")</f>
        <v xml:space="preserve"> </v>
      </c>
      <c r="AE127" s="6" t="str">
        <f>IF(AND(B127="60H",OR(AND(E127='club records'!$J$1,F127&lt;='club records'!$K$1),AND(E127='club records'!$J$2,F127&lt;='club records'!$K$2),AND(E127='club records'!$J$3,F127&lt;='club records'!$K$3),AND(E127='club records'!$J$4,F127&lt;='club records'!$K$4),AND(E127='club records'!$J$5,F127&lt;='club records'!$K$5))),"CR"," ")</f>
        <v xml:space="preserve"> </v>
      </c>
      <c r="AF127" s="7" t="str">
        <f>IF(AND(B127="4x200", OR(AND(E127='club records'!$N$6, F127&lt;='club records'!$O$6), AND(E127='club records'!$N$7, F127&lt;='club records'!$O$7), AND(E127='club records'!$N$8, F127&lt;='club records'!$O$8), AND(E127='club records'!$N$9, F127&lt;='club records'!$O$9), AND(E127='club records'!$N$10, F127&lt;='club records'!$O$10))), "CR", " ")</f>
        <v xml:space="preserve"> </v>
      </c>
      <c r="AG127" s="7" t="str">
        <f>IF(AND(B127="4x300", AND(E127='club records'!$N$11, F127&lt;='club records'!$O$11)), "CR", " ")</f>
        <v xml:space="preserve"> </v>
      </c>
      <c r="AH127" s="7" t="str">
        <f>IF(AND(B127="4x400", OR(AND(E127='club records'!$N$12, F127&lt;='club records'!$O$12), AND(E127='club records'!$N$13, F127&lt;='club records'!$O$13), AND(E127='club records'!$N$14, F127&lt;='club records'!$O$14), AND(E127='club records'!$N$15, F127&lt;='club records'!$O$15))), "CR", " ")</f>
        <v xml:space="preserve"> </v>
      </c>
      <c r="AI127" s="7" t="str">
        <f>IF(AND(B127="pentathlon", OR(AND(E127='club records'!$N$21, F127&gt;='club records'!$O$21), AND(E127='club records'!$N$22, F127&gt;='club records'!$O$22),AND(E127='club records'!$N$23, F127&gt;='club records'!$O$23),AND(E127='club records'!$N$24, F127&gt;='club records'!$O$24))), "CR", " ")</f>
        <v xml:space="preserve"> </v>
      </c>
      <c r="AJ127" s="7" t="str">
        <f>IF(AND(B127="heptathlon", OR(AND(E127='club records'!$N$26, F127&gt;='club records'!$O$26), AND(E127='club records'!$N$27, F127&gt;='club records'!$O$27))), "CR", " ")</f>
        <v xml:space="preserve"> </v>
      </c>
    </row>
    <row r="128" spans="1:16356" s="4" customFormat="1" ht="14.5" x14ac:dyDescent="0.35">
      <c r="A128" s="1" t="s">
        <v>9</v>
      </c>
      <c r="B128" s="2" t="s">
        <v>5</v>
      </c>
      <c r="C128" s="1" t="s">
        <v>51</v>
      </c>
      <c r="D128" s="1" t="s">
        <v>195</v>
      </c>
      <c r="E128" s="9" t="s">
        <v>12</v>
      </c>
      <c r="F128" s="11">
        <v>4.6900000000000004</v>
      </c>
      <c r="G128" s="14">
        <v>43765</v>
      </c>
      <c r="H128" s="1" t="s">
        <v>175</v>
      </c>
      <c r="I128" s="1" t="s">
        <v>176</v>
      </c>
      <c r="J128" s="7" t="str">
        <f>IF(OR(K128="CR", L128="CR", M128="CR", N128="CR", O128="CR", P128="CR", Q128="CR", R128="CR", S128="CR", T128="CR",U128="CR", V128="CR", W128="CR", X128="CR", Y128="CR", Z128="CR", AA128="CR", AB128="CR", AC128="CR", AD128="CR", AE128="CR", AF128="CR", AG128="CR", AH128="CR", AI128="CR", AJ128="CR"), "***CLUB RECORD***", "")</f>
        <v>***CLUB RECORD***</v>
      </c>
      <c r="K128" s="7" t="str">
        <f>IF(AND(B128=60, OR(AND(E128='club records'!$B$6, F128&lt;='club records'!$C$6), AND(E128='club records'!$B$7, F128&lt;='club records'!$C$7), AND(E128='club records'!$B$8, F128&lt;='club records'!$C$8), AND(E128='club records'!$B$9, F128&lt;='club records'!$C$9), AND(E128='club records'!$B$10, F128&lt;='club records'!$C$10))), "CR", " ")</f>
        <v xml:space="preserve"> </v>
      </c>
      <c r="L128" s="7" t="str">
        <f>IF(AND(B128=200, OR(AND(E128='club records'!$B$11, F128&lt;='club records'!$C$11), AND(E128='club records'!$B$12, F128&lt;='club records'!$C$12), AND(E128='club records'!$B$13, F128&lt;='club records'!$C$13), AND(E128='club records'!$B$14, F128&lt;='club records'!$C$14), AND(E128='club records'!$B$15, F128&lt;='club records'!$C$15))), "CR", " ")</f>
        <v xml:space="preserve"> </v>
      </c>
      <c r="M128" s="7" t="str">
        <f>IF(AND(B128=300, OR(AND(E128='club records'!$B$5, F128&lt;='club records'!$C$5), AND(E128='club records'!$B$16, F128&lt;='club records'!$C$16), AND(E128='club records'!$B$17, F128&lt;='club records'!$C$17))), "CR", " ")</f>
        <v xml:space="preserve"> </v>
      </c>
      <c r="N128" s="7" t="str">
        <f>IF(AND(B128=400, OR(AND(E128='club records'!$B$18, F128&lt;='club records'!$C$18), AND(E128='club records'!$B$19, F128&lt;='club records'!$C$19), AND(E128='club records'!$B$20, F128&lt;='club records'!$C$20), AND(E128='club records'!$B$21, F128&lt;='club records'!$C$21))), "CR", " ")</f>
        <v xml:space="preserve"> </v>
      </c>
      <c r="O128" s="7" t="str">
        <f>IF(AND(B128=800, OR(AND(E128='club records'!$B$22, F128&lt;='club records'!$C$22), AND(E128='club records'!$B$23, F128&lt;='club records'!$C$23), AND(E128='club records'!$B$24, F128&lt;='club records'!$C$24), AND(E128='club records'!$B$25, F128&lt;='club records'!$C$25), AND(E128='club records'!$B$26, F128&lt;='club records'!$C$26))), "CR", " ")</f>
        <v xml:space="preserve"> </v>
      </c>
      <c r="P128" s="7" t="str">
        <f>IF(AND(B128=1000, OR(AND(E128='club records'!$B$27, F128&lt;='club records'!$C$27), AND(E128='club records'!$B$28, F128&lt;='club records'!$C$28))), "CR", " ")</f>
        <v xml:space="preserve"> </v>
      </c>
      <c r="Q128" s="7" t="str">
        <f>IF(AND(B128=1500, OR(AND(E128='club records'!$B$29, F128&lt;='club records'!$C$29), AND(E128='club records'!$B$30, F128&lt;='club records'!$C$30), AND(E128='club records'!$B$31, F128&lt;='club records'!$C$31), AND(E128='club records'!$B$32, F128&lt;='club records'!$C$32), AND(E128='club records'!$B$33, F128&lt;='club records'!$C$33))), "CR", " ")</f>
        <v xml:space="preserve"> </v>
      </c>
      <c r="R128" s="7" t="str">
        <f>IF(AND(B128="1600 (Mile)",OR(AND(E128='club records'!$B$34,F128&lt;='club records'!$C$34),AND(E128='club records'!$B$35,F128&lt;='club records'!$C$35),AND(E128='club records'!$B$36,F128&lt;='club records'!$C$36),AND(E128='club records'!$B$37,F128&lt;='club records'!$C$37))),"CR"," ")</f>
        <v xml:space="preserve"> </v>
      </c>
      <c r="S128" s="7" t="str">
        <f>IF(AND(B128=3000, OR(AND(E128='club records'!$B$38, F128&lt;='club records'!$C$38), AND(E128='club records'!$B$39, F128&lt;='club records'!$C$39), AND(E128='club records'!$B$40, F128&lt;='club records'!$C$40), AND(E128='club records'!$B$41, F128&lt;='club records'!$C$41))), "CR", " ")</f>
        <v xml:space="preserve"> </v>
      </c>
      <c r="T128" s="7" t="str">
        <f>IF(AND(B128=5000, OR(AND(E128='club records'!$B$42, F128&lt;='club records'!$C$42), AND(E128='club records'!$B$43, F128&lt;='club records'!$C$43))), "CR", " ")</f>
        <v xml:space="preserve"> </v>
      </c>
      <c r="U128" s="6" t="str">
        <f>IF(AND(B128=10000, OR(AND(E128='club records'!$B$44, F128&lt;='club records'!$C$44), AND(E128='club records'!$B$45, F128&lt;='club records'!$C$45))), "CR", " ")</f>
        <v xml:space="preserve"> </v>
      </c>
      <c r="V128" s="6" t="str">
        <f>IF(AND(B128="high jump", OR(AND(E128='club records'!$F$1, F128&gt;='club records'!$G$1), AND(E128='club records'!$F$2, F128&gt;='club records'!$G$2), AND(E128='club records'!$F$3, F128&gt;='club records'!$G$3), AND(E128='club records'!$F$4, F128&gt;='club records'!$G$4), AND(E128='club records'!$F$5, F128&gt;='club records'!$G$5))), "CR", " ")</f>
        <v xml:space="preserve"> </v>
      </c>
      <c r="W128" s="6" t="str">
        <f>IF(AND(B128="long jump", OR(AND(E128='club records'!$F$6, F128&gt;='club records'!$G$6), AND(E128='club records'!$F$7, F128&gt;='club records'!$G$7), AND(E128='club records'!$F$8, F128&gt;='club records'!$G$8), AND(E128='club records'!$F$9, F128&gt;='club records'!$G$9), AND(E128='club records'!$F$10, F128&gt;='club records'!$G$10))), "CR", " ")</f>
        <v>CR</v>
      </c>
      <c r="X128" s="6" t="str">
        <f>IF(AND(B128="triple jump", OR(AND(E128='club records'!$F$11, F128&gt;='club records'!$G$11), AND(E128='club records'!$F$12, F128&gt;='club records'!$G$12), AND(E128='club records'!$F$13, F128&gt;='club records'!$G$13), AND(E128='club records'!$F$14, F128&gt;='club records'!$G$14), AND(E128='club records'!$F$15, F128&gt;='club records'!$G$15))), "CR", " ")</f>
        <v xml:space="preserve"> </v>
      </c>
      <c r="Y128" s="6" t="str">
        <f>IF(AND(B128="pole vault", OR(AND(E128='club records'!$F$16, F128&gt;='club records'!$G$16), AND(E128='club records'!$F$17, F128&gt;='club records'!$G$17), AND(E128='club records'!$F$18, F128&gt;='club records'!$G$18), AND(E128='club records'!$F$19, F128&gt;='club records'!$G$19), AND(E128='club records'!$F$20, F128&gt;='club records'!$G$20))), "CR", " ")</f>
        <v xml:space="preserve"> </v>
      </c>
      <c r="Z128" s="6" t="str">
        <f>IF(AND(B128="shot 3", E128='club records'!$F$36, F128&gt;='club records'!$G$36), "CR", " ")</f>
        <v xml:space="preserve"> </v>
      </c>
      <c r="AA128" s="6" t="str">
        <f>IF(AND(B128="shot 4", E128='club records'!$F$37, F128&gt;='club records'!$G$37), "CR", " ")</f>
        <v xml:space="preserve"> </v>
      </c>
      <c r="AB128" s="6" t="str">
        <f>IF(AND(B128="shot 5", E128='club records'!$F$38, F128&gt;='club records'!$G$38), "CR", " ")</f>
        <v xml:space="preserve"> </v>
      </c>
      <c r="AC128" s="6" t="str">
        <f>IF(AND(B128="shot 6", E128='club records'!$F$39, F128&gt;='club records'!$G$39), "CR", " ")</f>
        <v xml:space="preserve"> </v>
      </c>
      <c r="AD128" s="6" t="str">
        <f>IF(AND(B128="shot 7.26", E128='club records'!$F$40, F128&gt;='club records'!$G$40), "CR", " ")</f>
        <v xml:space="preserve"> </v>
      </c>
      <c r="AE128" s="6" t="str">
        <f>IF(AND(B128="60H",OR(AND(E128='club records'!$J$1,F128&lt;='club records'!$K$1),AND(E128='club records'!$J$2,F128&lt;='club records'!$K$2),AND(E128='club records'!$J$3,F128&lt;='club records'!$K$3),AND(E128='club records'!$J$4,F128&lt;='club records'!$K$4),AND(E128='club records'!$J$5,F128&lt;='club records'!$K$5))),"CR"," ")</f>
        <v xml:space="preserve"> </v>
      </c>
      <c r="AF128" s="7" t="str">
        <f>IF(AND(B128="4x200", OR(AND(E128='club records'!$N$6, F128&lt;='club records'!$O$6), AND(E128='club records'!$N$7, F128&lt;='club records'!$O$7), AND(E128='club records'!$N$8, F128&lt;='club records'!$O$8), AND(E128='club records'!$N$9, F128&lt;='club records'!$O$9), AND(E128='club records'!$N$10, F128&lt;='club records'!$O$10))), "CR", " ")</f>
        <v xml:space="preserve"> </v>
      </c>
      <c r="AG128" s="7" t="str">
        <f>IF(AND(B128="4x300", AND(E128='club records'!$N$11, F128&lt;='club records'!$O$11)), "CR", " ")</f>
        <v xml:space="preserve"> </v>
      </c>
      <c r="AH128" s="7" t="str">
        <f>IF(AND(B128="4x400", OR(AND(E128='club records'!$N$12, F128&lt;='club records'!$O$12), AND(E128='club records'!$N$13, F128&lt;='club records'!$O$13), AND(E128='club records'!$N$14, F128&lt;='club records'!$O$14), AND(E128='club records'!$N$15, F128&lt;='club records'!$O$15))), "CR", " ")</f>
        <v xml:space="preserve"> </v>
      </c>
      <c r="AI128" s="7" t="str">
        <f>IF(AND(B128="pentathlon", OR(AND(E128='club records'!$N$21, F128&gt;='club records'!$O$21), AND(E128='club records'!$N$22, F128&gt;='club records'!$O$22),AND(E128='club records'!$N$23, F128&gt;='club records'!$O$23),AND(E128='club records'!$N$24, F128&gt;='club records'!$O$24))), "CR", " ")</f>
        <v xml:space="preserve"> </v>
      </c>
      <c r="AJ128" s="7" t="str">
        <f>IF(AND(B128="heptathlon", OR(AND(E128='club records'!$N$26, F128&gt;='club records'!$O$26), AND(E128='club records'!$N$27, F128&gt;='club records'!$O$27))), "CR", " ")</f>
        <v xml:space="preserve"> 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  <c r="AMK128" s="1"/>
      <c r="AML128" s="1"/>
      <c r="AMM128" s="1"/>
      <c r="AMN128" s="1"/>
      <c r="AMO128" s="1"/>
      <c r="AMP128" s="1"/>
      <c r="AMQ128" s="1"/>
      <c r="AMR128" s="1"/>
      <c r="AMS128" s="1"/>
      <c r="AMT128" s="1"/>
      <c r="AMU128" s="1"/>
      <c r="AMV128" s="1"/>
      <c r="AMW128" s="1"/>
      <c r="AMX128" s="1"/>
      <c r="AMY128" s="1"/>
      <c r="AMZ128" s="1"/>
      <c r="ANA128" s="1"/>
      <c r="ANB128" s="1"/>
      <c r="ANC128" s="1"/>
      <c r="AND128" s="1"/>
      <c r="ANE128" s="1"/>
      <c r="ANF128" s="1"/>
      <c r="ANG128" s="1"/>
      <c r="ANH128" s="1"/>
      <c r="ANI128" s="1"/>
      <c r="ANJ128" s="1"/>
      <c r="ANK128" s="1"/>
      <c r="ANL128" s="1"/>
      <c r="ANM128" s="1"/>
      <c r="ANN128" s="1"/>
      <c r="ANO128" s="1"/>
      <c r="ANP128" s="1"/>
      <c r="ANQ128" s="1"/>
      <c r="ANR128" s="1"/>
      <c r="ANS128" s="1"/>
      <c r="ANT128" s="1"/>
      <c r="ANU128" s="1"/>
      <c r="ANV128" s="1"/>
      <c r="ANW128" s="1"/>
      <c r="ANX128" s="1"/>
      <c r="ANY128" s="1"/>
      <c r="ANZ128" s="1"/>
      <c r="AOA128" s="1"/>
      <c r="AOB128" s="1"/>
      <c r="AOC128" s="1"/>
      <c r="AOD128" s="1"/>
      <c r="AOE128" s="1"/>
      <c r="AOF128" s="1"/>
      <c r="AOG128" s="1"/>
      <c r="AOH128" s="1"/>
      <c r="AOI128" s="1"/>
      <c r="AOJ128" s="1"/>
      <c r="AOK128" s="1"/>
      <c r="AOL128" s="1"/>
      <c r="AOM128" s="1"/>
      <c r="AON128" s="1"/>
      <c r="AOO128" s="1"/>
      <c r="AOP128" s="1"/>
      <c r="AOQ128" s="1"/>
      <c r="AOR128" s="1"/>
      <c r="AOS128" s="1"/>
      <c r="AOT128" s="1"/>
      <c r="AOU128" s="1"/>
      <c r="AOV128" s="1"/>
      <c r="AOW128" s="1"/>
      <c r="AOX128" s="1"/>
      <c r="AOY128" s="1"/>
      <c r="AOZ128" s="1"/>
      <c r="APA128" s="1"/>
      <c r="APB128" s="1"/>
      <c r="APC128" s="1"/>
      <c r="APD128" s="1"/>
      <c r="APE128" s="1"/>
      <c r="APF128" s="1"/>
      <c r="APG128" s="1"/>
      <c r="APH128" s="1"/>
      <c r="API128" s="1"/>
      <c r="APJ128" s="1"/>
      <c r="APK128" s="1"/>
      <c r="APL128" s="1"/>
      <c r="APM128" s="1"/>
      <c r="APN128" s="1"/>
      <c r="APO128" s="1"/>
      <c r="APP128" s="1"/>
      <c r="APQ128" s="1"/>
      <c r="APR128" s="1"/>
      <c r="APS128" s="1"/>
      <c r="APT128" s="1"/>
      <c r="APU128" s="1"/>
      <c r="APV128" s="1"/>
      <c r="APW128" s="1"/>
      <c r="APX128" s="1"/>
      <c r="APY128" s="1"/>
      <c r="APZ128" s="1"/>
      <c r="AQA128" s="1"/>
      <c r="AQB128" s="1"/>
      <c r="AQC128" s="1"/>
      <c r="AQD128" s="1"/>
      <c r="AQE128" s="1"/>
      <c r="AQF128" s="1"/>
      <c r="AQG128" s="1"/>
      <c r="AQH128" s="1"/>
      <c r="AQI128" s="1"/>
      <c r="AQJ128" s="1"/>
      <c r="AQK128" s="1"/>
      <c r="AQL128" s="1"/>
      <c r="AQM128" s="1"/>
      <c r="AQN128" s="1"/>
      <c r="AQO128" s="1"/>
      <c r="AQP128" s="1"/>
      <c r="AQQ128" s="1"/>
      <c r="AQR128" s="1"/>
      <c r="AQS128" s="1"/>
      <c r="AQT128" s="1"/>
      <c r="AQU128" s="1"/>
      <c r="AQV128" s="1"/>
      <c r="AQW128" s="1"/>
      <c r="AQX128" s="1"/>
      <c r="AQY128" s="1"/>
      <c r="AQZ128" s="1"/>
      <c r="ARA128" s="1"/>
      <c r="ARB128" s="1"/>
      <c r="ARC128" s="1"/>
      <c r="ARD128" s="1"/>
      <c r="ARE128" s="1"/>
      <c r="ARF128" s="1"/>
      <c r="ARG128" s="1"/>
      <c r="ARH128" s="1"/>
      <c r="ARI128" s="1"/>
      <c r="ARJ128" s="1"/>
      <c r="ARK128" s="1"/>
      <c r="ARL128" s="1"/>
      <c r="ARM128" s="1"/>
      <c r="ARN128" s="1"/>
      <c r="ARO128" s="1"/>
      <c r="ARP128" s="1"/>
      <c r="ARQ128" s="1"/>
      <c r="ARR128" s="1"/>
      <c r="ARS128" s="1"/>
      <c r="ART128" s="1"/>
      <c r="ARU128" s="1"/>
      <c r="ARV128" s="1"/>
      <c r="ARW128" s="1"/>
      <c r="ARX128" s="1"/>
      <c r="ARY128" s="1"/>
      <c r="ARZ128" s="1"/>
      <c r="ASA128" s="1"/>
      <c r="ASB128" s="1"/>
      <c r="ASC128" s="1"/>
      <c r="ASD128" s="1"/>
      <c r="ASE128" s="1"/>
      <c r="ASF128" s="1"/>
      <c r="ASG128" s="1"/>
      <c r="ASH128" s="1"/>
      <c r="ASI128" s="1"/>
      <c r="ASJ128" s="1"/>
      <c r="ASK128" s="1"/>
      <c r="ASL128" s="1"/>
      <c r="ASM128" s="1"/>
      <c r="ASN128" s="1"/>
      <c r="ASO128" s="1"/>
      <c r="ASP128" s="1"/>
      <c r="ASQ128" s="1"/>
      <c r="ASR128" s="1"/>
      <c r="ASS128" s="1"/>
      <c r="AST128" s="1"/>
      <c r="ASU128" s="1"/>
      <c r="ASV128" s="1"/>
      <c r="ASW128" s="1"/>
      <c r="ASX128" s="1"/>
      <c r="ASY128" s="1"/>
      <c r="ASZ128" s="1"/>
      <c r="ATA128" s="1"/>
      <c r="ATB128" s="1"/>
      <c r="ATC128" s="1"/>
      <c r="ATD128" s="1"/>
      <c r="ATE128" s="1"/>
      <c r="ATF128" s="1"/>
      <c r="ATG128" s="1"/>
      <c r="ATH128" s="1"/>
      <c r="ATI128" s="1"/>
      <c r="ATJ128" s="1"/>
      <c r="ATK128" s="1"/>
      <c r="ATL128" s="1"/>
      <c r="ATM128" s="1"/>
      <c r="ATN128" s="1"/>
      <c r="ATO128" s="1"/>
      <c r="ATP128" s="1"/>
      <c r="ATQ128" s="1"/>
      <c r="ATR128" s="1"/>
      <c r="ATS128" s="1"/>
      <c r="ATT128" s="1"/>
      <c r="ATU128" s="1"/>
      <c r="ATV128" s="1"/>
      <c r="ATW128" s="1"/>
      <c r="ATX128" s="1"/>
      <c r="ATY128" s="1"/>
      <c r="ATZ128" s="1"/>
      <c r="AUA128" s="1"/>
      <c r="AUB128" s="1"/>
      <c r="AUC128" s="1"/>
      <c r="AUD128" s="1"/>
      <c r="AUE128" s="1"/>
      <c r="AUF128" s="1"/>
      <c r="AUG128" s="1"/>
      <c r="AUH128" s="1"/>
      <c r="AUI128" s="1"/>
      <c r="AUJ128" s="1"/>
      <c r="AUK128" s="1"/>
      <c r="AUL128" s="1"/>
      <c r="AUM128" s="1"/>
      <c r="AUN128" s="1"/>
      <c r="AUO128" s="1"/>
      <c r="AUP128" s="1"/>
      <c r="AUQ128" s="1"/>
      <c r="AUR128" s="1"/>
      <c r="AUS128" s="1"/>
      <c r="AUT128" s="1"/>
      <c r="AUU128" s="1"/>
      <c r="AUV128" s="1"/>
      <c r="AUW128" s="1"/>
      <c r="AUX128" s="1"/>
      <c r="AUY128" s="1"/>
      <c r="AUZ128" s="1"/>
      <c r="AVA128" s="1"/>
      <c r="AVB128" s="1"/>
      <c r="AVC128" s="1"/>
      <c r="AVD128" s="1"/>
      <c r="AVE128" s="1"/>
      <c r="AVF128" s="1"/>
      <c r="AVG128" s="1"/>
      <c r="AVH128" s="1"/>
      <c r="AVI128" s="1"/>
      <c r="AVJ128" s="1"/>
      <c r="AVK128" s="1"/>
      <c r="AVL128" s="1"/>
      <c r="AVM128" s="1"/>
      <c r="AVN128" s="1"/>
      <c r="AVO128" s="1"/>
      <c r="AVP128" s="1"/>
      <c r="AVQ128" s="1"/>
      <c r="AVR128" s="1"/>
      <c r="AVS128" s="1"/>
      <c r="AVT128" s="1"/>
      <c r="AVU128" s="1"/>
      <c r="AVV128" s="1"/>
      <c r="AVW128" s="1"/>
      <c r="AVX128" s="1"/>
      <c r="AVY128" s="1"/>
      <c r="AVZ128" s="1"/>
      <c r="AWA128" s="1"/>
      <c r="AWB128" s="1"/>
      <c r="AWC128" s="1"/>
      <c r="AWD128" s="1"/>
      <c r="AWE128" s="1"/>
      <c r="AWF128" s="1"/>
      <c r="AWG128" s="1"/>
      <c r="AWH128" s="1"/>
      <c r="AWI128" s="1"/>
      <c r="AWJ128" s="1"/>
      <c r="AWK128" s="1"/>
      <c r="AWL128" s="1"/>
      <c r="AWM128" s="1"/>
      <c r="AWN128" s="1"/>
      <c r="AWO128" s="1"/>
      <c r="AWP128" s="1"/>
      <c r="AWQ128" s="1"/>
      <c r="AWR128" s="1"/>
      <c r="AWS128" s="1"/>
      <c r="AWT128" s="1"/>
      <c r="AWU128" s="1"/>
      <c r="AWV128" s="1"/>
      <c r="AWW128" s="1"/>
      <c r="AWX128" s="1"/>
      <c r="AWY128" s="1"/>
      <c r="AWZ128" s="1"/>
      <c r="AXA128" s="1"/>
      <c r="AXB128" s="1"/>
      <c r="AXC128" s="1"/>
      <c r="AXD128" s="1"/>
      <c r="AXE128" s="1"/>
      <c r="AXF128" s="1"/>
      <c r="AXG128" s="1"/>
      <c r="AXH128" s="1"/>
      <c r="AXI128" s="1"/>
      <c r="AXJ128" s="1"/>
      <c r="AXK128" s="1"/>
      <c r="AXL128" s="1"/>
      <c r="AXM128" s="1"/>
      <c r="AXN128" s="1"/>
      <c r="AXO128" s="1"/>
      <c r="AXP128" s="1"/>
      <c r="AXQ128" s="1"/>
      <c r="AXR128" s="1"/>
      <c r="AXS128" s="1"/>
      <c r="AXT128" s="1"/>
      <c r="AXU128" s="1"/>
      <c r="AXV128" s="1"/>
      <c r="AXW128" s="1"/>
      <c r="AXX128" s="1"/>
      <c r="AXY128" s="1"/>
      <c r="AXZ128" s="1"/>
      <c r="AYA128" s="1"/>
      <c r="AYB128" s="1"/>
      <c r="AYC128" s="1"/>
      <c r="AYD128" s="1"/>
      <c r="AYE128" s="1"/>
      <c r="AYF128" s="1"/>
      <c r="AYG128" s="1"/>
      <c r="AYH128" s="1"/>
      <c r="AYI128" s="1"/>
      <c r="AYJ128" s="1"/>
      <c r="AYK128" s="1"/>
      <c r="AYL128" s="1"/>
      <c r="AYM128" s="1"/>
      <c r="AYN128" s="1"/>
      <c r="AYO128" s="1"/>
      <c r="AYP128" s="1"/>
      <c r="AYQ128" s="1"/>
      <c r="AYR128" s="1"/>
      <c r="AYS128" s="1"/>
      <c r="AYT128" s="1"/>
      <c r="AYU128" s="1"/>
      <c r="AYV128" s="1"/>
      <c r="AYW128" s="1"/>
      <c r="AYX128" s="1"/>
      <c r="AYY128" s="1"/>
      <c r="AYZ128" s="1"/>
      <c r="AZA128" s="1"/>
      <c r="AZB128" s="1"/>
      <c r="AZC128" s="1"/>
      <c r="AZD128" s="1"/>
      <c r="AZE128" s="1"/>
      <c r="AZF128" s="1"/>
      <c r="AZG128" s="1"/>
      <c r="AZH128" s="1"/>
      <c r="AZI128" s="1"/>
      <c r="AZJ128" s="1"/>
      <c r="AZK128" s="1"/>
      <c r="AZL128" s="1"/>
      <c r="AZM128" s="1"/>
      <c r="AZN128" s="1"/>
      <c r="AZO128" s="1"/>
      <c r="AZP128" s="1"/>
      <c r="AZQ128" s="1"/>
      <c r="AZR128" s="1"/>
      <c r="AZS128" s="1"/>
      <c r="AZT128" s="1"/>
      <c r="AZU128" s="1"/>
      <c r="AZV128" s="1"/>
      <c r="AZW128" s="1"/>
      <c r="AZX128" s="1"/>
      <c r="AZY128" s="1"/>
      <c r="AZZ128" s="1"/>
      <c r="BAA128" s="1"/>
      <c r="BAB128" s="1"/>
      <c r="BAC128" s="1"/>
      <c r="BAD128" s="1"/>
      <c r="BAE128" s="1"/>
      <c r="BAF128" s="1"/>
      <c r="BAG128" s="1"/>
      <c r="BAH128" s="1"/>
      <c r="BAI128" s="1"/>
      <c r="BAJ128" s="1"/>
      <c r="BAK128" s="1"/>
      <c r="BAL128" s="1"/>
      <c r="BAM128" s="1"/>
      <c r="BAN128" s="1"/>
      <c r="BAO128" s="1"/>
      <c r="BAP128" s="1"/>
      <c r="BAQ128" s="1"/>
      <c r="BAR128" s="1"/>
      <c r="BAS128" s="1"/>
      <c r="BAT128" s="1"/>
      <c r="BAU128" s="1"/>
      <c r="BAV128" s="1"/>
      <c r="BAW128" s="1"/>
      <c r="BAX128" s="1"/>
      <c r="BAY128" s="1"/>
      <c r="BAZ128" s="1"/>
      <c r="BBA128" s="1"/>
      <c r="BBB128" s="1"/>
      <c r="BBC128" s="1"/>
      <c r="BBD128" s="1"/>
      <c r="BBE128" s="1"/>
      <c r="BBF128" s="1"/>
      <c r="BBG128" s="1"/>
      <c r="BBH128" s="1"/>
      <c r="BBI128" s="1"/>
      <c r="BBJ128" s="1"/>
      <c r="BBK128" s="1"/>
      <c r="BBL128" s="1"/>
      <c r="BBM128" s="1"/>
      <c r="BBN128" s="1"/>
      <c r="BBO128" s="1"/>
      <c r="BBP128" s="1"/>
      <c r="BBQ128" s="1"/>
      <c r="BBR128" s="1"/>
      <c r="BBS128" s="1"/>
      <c r="BBT128" s="1"/>
      <c r="BBU128" s="1"/>
      <c r="BBV128" s="1"/>
      <c r="BBW128" s="1"/>
      <c r="BBX128" s="1"/>
      <c r="BBY128" s="1"/>
      <c r="BBZ128" s="1"/>
      <c r="BCA128" s="1"/>
      <c r="BCB128" s="1"/>
      <c r="BCC128" s="1"/>
      <c r="BCD128" s="1"/>
      <c r="BCE128" s="1"/>
      <c r="BCF128" s="1"/>
      <c r="BCG128" s="1"/>
      <c r="BCH128" s="1"/>
      <c r="BCI128" s="1"/>
      <c r="BCJ128" s="1"/>
      <c r="BCK128" s="1"/>
      <c r="BCL128" s="1"/>
      <c r="BCM128" s="1"/>
      <c r="BCN128" s="1"/>
      <c r="BCO128" s="1"/>
      <c r="BCP128" s="1"/>
      <c r="BCQ128" s="1"/>
      <c r="BCR128" s="1"/>
      <c r="BCS128" s="1"/>
      <c r="BCT128" s="1"/>
      <c r="BCU128" s="1"/>
      <c r="BCV128" s="1"/>
      <c r="BCW128" s="1"/>
      <c r="BCX128" s="1"/>
      <c r="BCY128" s="1"/>
      <c r="BCZ128" s="1"/>
      <c r="BDA128" s="1"/>
      <c r="BDB128" s="1"/>
      <c r="BDC128" s="1"/>
      <c r="BDD128" s="1"/>
      <c r="BDE128" s="1"/>
      <c r="BDF128" s="1"/>
      <c r="BDG128" s="1"/>
      <c r="BDH128" s="1"/>
      <c r="BDI128" s="1"/>
      <c r="BDJ128" s="1"/>
      <c r="BDK128" s="1"/>
      <c r="BDL128" s="1"/>
      <c r="BDM128" s="1"/>
      <c r="BDN128" s="1"/>
      <c r="BDO128" s="1"/>
      <c r="BDP128" s="1"/>
      <c r="BDQ128" s="1"/>
      <c r="BDR128" s="1"/>
      <c r="BDS128" s="1"/>
      <c r="BDT128" s="1"/>
      <c r="BDU128" s="1"/>
      <c r="BDV128" s="1"/>
      <c r="BDW128" s="1"/>
      <c r="BDX128" s="1"/>
      <c r="BDY128" s="1"/>
      <c r="BDZ128" s="1"/>
      <c r="BEA128" s="1"/>
      <c r="BEB128" s="1"/>
      <c r="BEC128" s="1"/>
      <c r="BED128" s="1"/>
      <c r="BEE128" s="1"/>
      <c r="BEF128" s="1"/>
      <c r="BEG128" s="1"/>
      <c r="BEH128" s="1"/>
      <c r="BEI128" s="1"/>
      <c r="BEJ128" s="1"/>
      <c r="BEK128" s="1"/>
      <c r="BEL128" s="1"/>
      <c r="BEM128" s="1"/>
      <c r="BEN128" s="1"/>
      <c r="BEO128" s="1"/>
      <c r="BEP128" s="1"/>
      <c r="BEQ128" s="1"/>
      <c r="BER128" s="1"/>
      <c r="BES128" s="1"/>
      <c r="BET128" s="1"/>
      <c r="BEU128" s="1"/>
      <c r="BEV128" s="1"/>
      <c r="BEW128" s="1"/>
      <c r="BEX128" s="1"/>
      <c r="BEY128" s="1"/>
      <c r="BEZ128" s="1"/>
      <c r="BFA128" s="1"/>
      <c r="BFB128" s="1"/>
      <c r="BFC128" s="1"/>
      <c r="BFD128" s="1"/>
      <c r="BFE128" s="1"/>
      <c r="BFF128" s="1"/>
      <c r="BFG128" s="1"/>
      <c r="BFH128" s="1"/>
      <c r="BFI128" s="1"/>
      <c r="BFJ128" s="1"/>
      <c r="BFK128" s="1"/>
      <c r="BFL128" s="1"/>
      <c r="BFM128" s="1"/>
      <c r="BFN128" s="1"/>
      <c r="BFO128" s="1"/>
      <c r="BFP128" s="1"/>
      <c r="BFQ128" s="1"/>
      <c r="BFR128" s="1"/>
      <c r="BFS128" s="1"/>
      <c r="BFT128" s="1"/>
      <c r="BFU128" s="1"/>
      <c r="BFV128" s="1"/>
      <c r="BFW128" s="1"/>
      <c r="BFX128" s="1"/>
      <c r="BFY128" s="1"/>
      <c r="BFZ128" s="1"/>
      <c r="BGA128" s="1"/>
      <c r="BGB128" s="1"/>
      <c r="BGC128" s="1"/>
      <c r="BGD128" s="1"/>
      <c r="BGE128" s="1"/>
      <c r="BGF128" s="1"/>
      <c r="BGG128" s="1"/>
      <c r="BGH128" s="1"/>
      <c r="BGI128" s="1"/>
      <c r="BGJ128" s="1"/>
      <c r="BGK128" s="1"/>
      <c r="BGL128" s="1"/>
      <c r="BGM128" s="1"/>
      <c r="BGN128" s="1"/>
      <c r="BGO128" s="1"/>
      <c r="BGP128" s="1"/>
      <c r="BGQ128" s="1"/>
      <c r="BGR128" s="1"/>
      <c r="BGS128" s="1"/>
      <c r="BGT128" s="1"/>
      <c r="BGU128" s="1"/>
      <c r="BGV128" s="1"/>
      <c r="BGW128" s="1"/>
      <c r="BGX128" s="1"/>
      <c r="BGY128" s="1"/>
      <c r="BGZ128" s="1"/>
      <c r="BHA128" s="1"/>
      <c r="BHB128" s="1"/>
      <c r="BHC128" s="1"/>
      <c r="BHD128" s="1"/>
      <c r="BHE128" s="1"/>
      <c r="BHF128" s="1"/>
      <c r="BHG128" s="1"/>
      <c r="BHH128" s="1"/>
      <c r="BHI128" s="1"/>
      <c r="BHJ128" s="1"/>
      <c r="BHK128" s="1"/>
      <c r="BHL128" s="1"/>
      <c r="BHM128" s="1"/>
      <c r="BHN128" s="1"/>
      <c r="BHO128" s="1"/>
      <c r="BHP128" s="1"/>
      <c r="BHQ128" s="1"/>
      <c r="BHR128" s="1"/>
      <c r="BHS128" s="1"/>
      <c r="BHT128" s="1"/>
      <c r="BHU128" s="1"/>
      <c r="BHV128" s="1"/>
      <c r="BHW128" s="1"/>
      <c r="BHX128" s="1"/>
      <c r="BHY128" s="1"/>
      <c r="BHZ128" s="1"/>
      <c r="BIA128" s="1"/>
      <c r="BIB128" s="1"/>
      <c r="BIC128" s="1"/>
      <c r="BID128" s="1"/>
      <c r="BIE128" s="1"/>
      <c r="BIF128" s="1"/>
      <c r="BIG128" s="1"/>
      <c r="BIH128" s="1"/>
      <c r="BII128" s="1"/>
      <c r="BIJ128" s="1"/>
      <c r="BIK128" s="1"/>
      <c r="BIL128" s="1"/>
      <c r="BIM128" s="1"/>
      <c r="BIN128" s="1"/>
      <c r="BIO128" s="1"/>
      <c r="BIP128" s="1"/>
      <c r="BIQ128" s="1"/>
      <c r="BIR128" s="1"/>
      <c r="BIS128" s="1"/>
      <c r="BIT128" s="1"/>
      <c r="BIU128" s="1"/>
      <c r="BIV128" s="1"/>
      <c r="BIW128" s="1"/>
      <c r="BIX128" s="1"/>
      <c r="BIY128" s="1"/>
      <c r="BIZ128" s="1"/>
      <c r="BJA128" s="1"/>
      <c r="BJB128" s="1"/>
      <c r="BJC128" s="1"/>
      <c r="BJD128" s="1"/>
      <c r="BJE128" s="1"/>
      <c r="BJF128" s="1"/>
      <c r="BJG128" s="1"/>
      <c r="BJH128" s="1"/>
      <c r="BJI128" s="1"/>
      <c r="BJJ128" s="1"/>
      <c r="BJK128" s="1"/>
      <c r="BJL128" s="1"/>
      <c r="BJM128" s="1"/>
      <c r="BJN128" s="1"/>
      <c r="BJO128" s="1"/>
      <c r="BJP128" s="1"/>
      <c r="BJQ128" s="1"/>
      <c r="BJR128" s="1"/>
      <c r="BJS128" s="1"/>
      <c r="BJT128" s="1"/>
      <c r="BJU128" s="1"/>
      <c r="BJV128" s="1"/>
      <c r="BJW128" s="1"/>
      <c r="BJX128" s="1"/>
      <c r="BJY128" s="1"/>
      <c r="BJZ128" s="1"/>
      <c r="BKA128" s="1"/>
      <c r="BKB128" s="1"/>
      <c r="BKC128" s="1"/>
      <c r="BKD128" s="1"/>
      <c r="BKE128" s="1"/>
      <c r="BKF128" s="1"/>
      <c r="BKG128" s="1"/>
      <c r="BKH128" s="1"/>
      <c r="BKI128" s="1"/>
      <c r="BKJ128" s="1"/>
      <c r="BKK128" s="1"/>
      <c r="BKL128" s="1"/>
      <c r="BKM128" s="1"/>
      <c r="BKN128" s="1"/>
      <c r="BKO128" s="1"/>
      <c r="BKP128" s="1"/>
      <c r="BKQ128" s="1"/>
      <c r="BKR128" s="1"/>
      <c r="BKS128" s="1"/>
      <c r="BKT128" s="1"/>
      <c r="BKU128" s="1"/>
      <c r="BKV128" s="1"/>
      <c r="BKW128" s="1"/>
      <c r="BKX128" s="1"/>
      <c r="BKY128" s="1"/>
      <c r="BKZ128" s="1"/>
      <c r="BLA128" s="1"/>
      <c r="BLB128" s="1"/>
      <c r="BLC128" s="1"/>
      <c r="BLD128" s="1"/>
      <c r="BLE128" s="1"/>
      <c r="BLF128" s="1"/>
      <c r="BLG128" s="1"/>
      <c r="BLH128" s="1"/>
      <c r="BLI128" s="1"/>
      <c r="BLJ128" s="1"/>
      <c r="BLK128" s="1"/>
      <c r="BLL128" s="1"/>
      <c r="BLM128" s="1"/>
      <c r="BLN128" s="1"/>
      <c r="BLO128" s="1"/>
      <c r="BLP128" s="1"/>
      <c r="BLQ128" s="1"/>
      <c r="BLR128" s="1"/>
      <c r="BLS128" s="1"/>
      <c r="BLT128" s="1"/>
      <c r="BLU128" s="1"/>
      <c r="BLV128" s="1"/>
      <c r="BLW128" s="1"/>
      <c r="BLX128" s="1"/>
      <c r="BLY128" s="1"/>
      <c r="BLZ128" s="1"/>
      <c r="BMA128" s="1"/>
      <c r="BMB128" s="1"/>
      <c r="BMC128" s="1"/>
      <c r="BMD128" s="1"/>
      <c r="BME128" s="1"/>
      <c r="BMF128" s="1"/>
      <c r="BMG128" s="1"/>
      <c r="BMH128" s="1"/>
      <c r="BMI128" s="1"/>
      <c r="BMJ128" s="1"/>
      <c r="BMK128" s="1"/>
      <c r="BML128" s="1"/>
      <c r="BMM128" s="1"/>
      <c r="BMN128" s="1"/>
      <c r="BMO128" s="1"/>
      <c r="BMP128" s="1"/>
      <c r="BMQ128" s="1"/>
      <c r="BMR128" s="1"/>
      <c r="BMS128" s="1"/>
      <c r="BMT128" s="1"/>
      <c r="BMU128" s="1"/>
      <c r="BMV128" s="1"/>
      <c r="BMW128" s="1"/>
      <c r="BMX128" s="1"/>
      <c r="BMY128" s="1"/>
      <c r="BMZ128" s="1"/>
      <c r="BNA128" s="1"/>
      <c r="BNB128" s="1"/>
      <c r="BNC128" s="1"/>
      <c r="BND128" s="1"/>
      <c r="BNE128" s="1"/>
      <c r="BNF128" s="1"/>
      <c r="BNG128" s="1"/>
      <c r="BNH128" s="1"/>
      <c r="BNI128" s="1"/>
      <c r="BNJ128" s="1"/>
      <c r="BNK128" s="1"/>
      <c r="BNL128" s="1"/>
      <c r="BNM128" s="1"/>
      <c r="BNN128" s="1"/>
      <c r="BNO128" s="1"/>
      <c r="BNP128" s="1"/>
      <c r="BNQ128" s="1"/>
      <c r="BNR128" s="1"/>
      <c r="BNS128" s="1"/>
      <c r="BNT128" s="1"/>
      <c r="BNU128" s="1"/>
      <c r="BNV128" s="1"/>
      <c r="BNW128" s="1"/>
      <c r="BNX128" s="1"/>
      <c r="BNY128" s="1"/>
      <c r="BNZ128" s="1"/>
      <c r="BOA128" s="1"/>
      <c r="BOB128" s="1"/>
      <c r="BOC128" s="1"/>
      <c r="BOD128" s="1"/>
      <c r="BOE128" s="1"/>
      <c r="BOF128" s="1"/>
      <c r="BOG128" s="1"/>
      <c r="BOH128" s="1"/>
      <c r="BOI128" s="1"/>
      <c r="BOJ128" s="1"/>
      <c r="BOK128" s="1"/>
      <c r="BOL128" s="1"/>
      <c r="BOM128" s="1"/>
      <c r="BON128" s="1"/>
      <c r="BOO128" s="1"/>
      <c r="BOP128" s="1"/>
      <c r="BOQ128" s="1"/>
      <c r="BOR128" s="1"/>
      <c r="BOS128" s="1"/>
      <c r="BOT128" s="1"/>
      <c r="BOU128" s="1"/>
      <c r="BOV128" s="1"/>
      <c r="BOW128" s="1"/>
      <c r="BOX128" s="1"/>
      <c r="BOY128" s="1"/>
      <c r="BOZ128" s="1"/>
      <c r="BPA128" s="1"/>
      <c r="BPB128" s="1"/>
      <c r="BPC128" s="1"/>
      <c r="BPD128" s="1"/>
      <c r="BPE128" s="1"/>
      <c r="BPF128" s="1"/>
      <c r="BPG128" s="1"/>
      <c r="BPH128" s="1"/>
      <c r="BPI128" s="1"/>
      <c r="BPJ128" s="1"/>
      <c r="BPK128" s="1"/>
      <c r="BPL128" s="1"/>
      <c r="BPM128" s="1"/>
      <c r="BPN128" s="1"/>
      <c r="BPO128" s="1"/>
      <c r="BPP128" s="1"/>
      <c r="BPQ128" s="1"/>
      <c r="BPR128" s="1"/>
      <c r="BPS128" s="1"/>
      <c r="BPT128" s="1"/>
      <c r="BPU128" s="1"/>
      <c r="BPV128" s="1"/>
      <c r="BPW128" s="1"/>
      <c r="BPX128" s="1"/>
      <c r="BPY128" s="1"/>
      <c r="BPZ128" s="1"/>
      <c r="BQA128" s="1"/>
      <c r="BQB128" s="1"/>
      <c r="BQC128" s="1"/>
      <c r="BQD128" s="1"/>
      <c r="BQE128" s="1"/>
      <c r="BQF128" s="1"/>
      <c r="BQG128" s="1"/>
      <c r="BQH128" s="1"/>
      <c r="BQI128" s="1"/>
      <c r="BQJ128" s="1"/>
      <c r="BQK128" s="1"/>
      <c r="BQL128" s="1"/>
      <c r="BQM128" s="1"/>
      <c r="BQN128" s="1"/>
      <c r="BQO128" s="1"/>
      <c r="BQP128" s="1"/>
      <c r="BQQ128" s="1"/>
      <c r="BQR128" s="1"/>
      <c r="BQS128" s="1"/>
      <c r="BQT128" s="1"/>
      <c r="BQU128" s="1"/>
      <c r="BQV128" s="1"/>
      <c r="BQW128" s="1"/>
      <c r="BQX128" s="1"/>
      <c r="BQY128" s="1"/>
      <c r="BQZ128" s="1"/>
      <c r="BRA128" s="1"/>
      <c r="BRB128" s="1"/>
      <c r="BRC128" s="1"/>
      <c r="BRD128" s="1"/>
      <c r="BRE128" s="1"/>
      <c r="BRF128" s="1"/>
      <c r="BRG128" s="1"/>
      <c r="BRH128" s="1"/>
      <c r="BRI128" s="1"/>
      <c r="BRJ128" s="1"/>
      <c r="BRK128" s="1"/>
      <c r="BRL128" s="1"/>
      <c r="BRM128" s="1"/>
      <c r="BRN128" s="1"/>
      <c r="BRO128" s="1"/>
      <c r="BRP128" s="1"/>
      <c r="BRQ128" s="1"/>
      <c r="BRR128" s="1"/>
      <c r="BRS128" s="1"/>
      <c r="BRT128" s="1"/>
      <c r="BRU128" s="1"/>
      <c r="BRV128" s="1"/>
      <c r="BRW128" s="1"/>
      <c r="BRX128" s="1"/>
      <c r="BRY128" s="1"/>
      <c r="BRZ128" s="1"/>
      <c r="BSA128" s="1"/>
      <c r="BSB128" s="1"/>
      <c r="BSC128" s="1"/>
      <c r="BSD128" s="1"/>
      <c r="BSE128" s="1"/>
      <c r="BSF128" s="1"/>
      <c r="BSG128" s="1"/>
      <c r="BSH128" s="1"/>
      <c r="BSI128" s="1"/>
      <c r="BSJ128" s="1"/>
      <c r="BSK128" s="1"/>
      <c r="BSL128" s="1"/>
      <c r="BSM128" s="1"/>
      <c r="BSN128" s="1"/>
      <c r="BSO128" s="1"/>
      <c r="BSP128" s="1"/>
      <c r="BSQ128" s="1"/>
      <c r="BSR128" s="1"/>
      <c r="BSS128" s="1"/>
      <c r="BST128" s="1"/>
      <c r="BSU128" s="1"/>
      <c r="BSV128" s="1"/>
      <c r="BSW128" s="1"/>
      <c r="BSX128" s="1"/>
      <c r="BSY128" s="1"/>
      <c r="BSZ128" s="1"/>
      <c r="BTA128" s="1"/>
      <c r="BTB128" s="1"/>
      <c r="BTC128" s="1"/>
      <c r="BTD128" s="1"/>
      <c r="BTE128" s="1"/>
      <c r="BTF128" s="1"/>
      <c r="BTG128" s="1"/>
      <c r="BTH128" s="1"/>
      <c r="BTI128" s="1"/>
      <c r="BTJ128" s="1"/>
      <c r="BTK128" s="1"/>
      <c r="BTL128" s="1"/>
      <c r="BTM128" s="1"/>
      <c r="BTN128" s="1"/>
      <c r="BTO128" s="1"/>
      <c r="BTP128" s="1"/>
      <c r="BTQ128" s="1"/>
      <c r="BTR128" s="1"/>
      <c r="BTS128" s="1"/>
      <c r="BTT128" s="1"/>
      <c r="BTU128" s="1"/>
      <c r="BTV128" s="1"/>
      <c r="BTW128" s="1"/>
      <c r="BTX128" s="1"/>
      <c r="BTY128" s="1"/>
      <c r="BTZ128" s="1"/>
      <c r="BUA128" s="1"/>
      <c r="BUB128" s="1"/>
      <c r="BUC128" s="1"/>
      <c r="BUD128" s="1"/>
      <c r="BUE128" s="1"/>
      <c r="BUF128" s="1"/>
      <c r="BUG128" s="1"/>
      <c r="BUH128" s="1"/>
      <c r="BUI128" s="1"/>
      <c r="BUJ128" s="1"/>
      <c r="BUK128" s="1"/>
      <c r="BUL128" s="1"/>
      <c r="BUM128" s="1"/>
      <c r="BUN128" s="1"/>
      <c r="BUO128" s="1"/>
      <c r="BUP128" s="1"/>
      <c r="BUQ128" s="1"/>
      <c r="BUR128" s="1"/>
      <c r="BUS128" s="1"/>
      <c r="BUT128" s="1"/>
      <c r="BUU128" s="1"/>
      <c r="BUV128" s="1"/>
      <c r="BUW128" s="1"/>
      <c r="BUX128" s="1"/>
      <c r="BUY128" s="1"/>
      <c r="BUZ128" s="1"/>
      <c r="BVA128" s="1"/>
      <c r="BVB128" s="1"/>
      <c r="BVC128" s="1"/>
      <c r="BVD128" s="1"/>
      <c r="BVE128" s="1"/>
      <c r="BVF128" s="1"/>
      <c r="BVG128" s="1"/>
      <c r="BVH128" s="1"/>
      <c r="BVI128" s="1"/>
      <c r="BVJ128" s="1"/>
      <c r="BVK128" s="1"/>
      <c r="BVL128" s="1"/>
      <c r="BVM128" s="1"/>
      <c r="BVN128" s="1"/>
      <c r="BVO128" s="1"/>
      <c r="BVP128" s="1"/>
      <c r="BVQ128" s="1"/>
      <c r="BVR128" s="1"/>
      <c r="BVS128" s="1"/>
      <c r="BVT128" s="1"/>
      <c r="BVU128" s="1"/>
      <c r="BVV128" s="1"/>
      <c r="BVW128" s="1"/>
      <c r="BVX128" s="1"/>
      <c r="BVY128" s="1"/>
      <c r="BVZ128" s="1"/>
      <c r="BWA128" s="1"/>
      <c r="BWB128" s="1"/>
      <c r="BWC128" s="1"/>
      <c r="BWD128" s="1"/>
      <c r="BWE128" s="1"/>
      <c r="BWF128" s="1"/>
      <c r="BWG128" s="1"/>
      <c r="BWH128" s="1"/>
      <c r="BWI128" s="1"/>
      <c r="BWJ128" s="1"/>
      <c r="BWK128" s="1"/>
      <c r="BWL128" s="1"/>
      <c r="BWM128" s="1"/>
      <c r="BWN128" s="1"/>
      <c r="BWO128" s="1"/>
      <c r="BWP128" s="1"/>
      <c r="BWQ128" s="1"/>
      <c r="BWR128" s="1"/>
      <c r="BWS128" s="1"/>
      <c r="BWT128" s="1"/>
      <c r="BWU128" s="1"/>
      <c r="BWV128" s="1"/>
      <c r="BWW128" s="1"/>
      <c r="BWX128" s="1"/>
      <c r="BWY128" s="1"/>
      <c r="BWZ128" s="1"/>
      <c r="BXA128" s="1"/>
      <c r="BXB128" s="1"/>
      <c r="BXC128" s="1"/>
      <c r="BXD128" s="1"/>
      <c r="BXE128" s="1"/>
      <c r="BXF128" s="1"/>
      <c r="BXG128" s="1"/>
      <c r="BXH128" s="1"/>
      <c r="BXI128" s="1"/>
      <c r="BXJ128" s="1"/>
      <c r="BXK128" s="1"/>
      <c r="BXL128" s="1"/>
      <c r="BXM128" s="1"/>
      <c r="BXN128" s="1"/>
      <c r="BXO128" s="1"/>
      <c r="BXP128" s="1"/>
      <c r="BXQ128" s="1"/>
      <c r="BXR128" s="1"/>
      <c r="BXS128" s="1"/>
      <c r="BXT128" s="1"/>
      <c r="BXU128" s="1"/>
      <c r="BXV128" s="1"/>
      <c r="BXW128" s="1"/>
      <c r="BXX128" s="1"/>
      <c r="BXY128" s="1"/>
      <c r="BXZ128" s="1"/>
      <c r="BYA128" s="1"/>
      <c r="BYB128" s="1"/>
      <c r="BYC128" s="1"/>
      <c r="BYD128" s="1"/>
      <c r="BYE128" s="1"/>
      <c r="BYF128" s="1"/>
      <c r="BYG128" s="1"/>
      <c r="BYH128" s="1"/>
      <c r="BYI128" s="1"/>
      <c r="BYJ128" s="1"/>
      <c r="BYK128" s="1"/>
      <c r="BYL128" s="1"/>
      <c r="BYM128" s="1"/>
      <c r="BYN128" s="1"/>
      <c r="BYO128" s="1"/>
      <c r="BYP128" s="1"/>
      <c r="BYQ128" s="1"/>
      <c r="BYR128" s="1"/>
      <c r="BYS128" s="1"/>
      <c r="BYT128" s="1"/>
      <c r="BYU128" s="1"/>
      <c r="BYV128" s="1"/>
      <c r="BYW128" s="1"/>
      <c r="BYX128" s="1"/>
      <c r="BYY128" s="1"/>
      <c r="BYZ128" s="1"/>
      <c r="BZA128" s="1"/>
      <c r="BZB128" s="1"/>
      <c r="BZC128" s="1"/>
      <c r="BZD128" s="1"/>
      <c r="BZE128" s="1"/>
      <c r="BZF128" s="1"/>
      <c r="BZG128" s="1"/>
      <c r="BZH128" s="1"/>
      <c r="BZI128" s="1"/>
      <c r="BZJ128" s="1"/>
      <c r="BZK128" s="1"/>
      <c r="BZL128" s="1"/>
      <c r="BZM128" s="1"/>
      <c r="BZN128" s="1"/>
      <c r="BZO128" s="1"/>
      <c r="BZP128" s="1"/>
      <c r="BZQ128" s="1"/>
      <c r="BZR128" s="1"/>
      <c r="BZS128" s="1"/>
      <c r="BZT128" s="1"/>
      <c r="BZU128" s="1"/>
      <c r="BZV128" s="1"/>
      <c r="BZW128" s="1"/>
      <c r="BZX128" s="1"/>
      <c r="BZY128" s="1"/>
      <c r="BZZ128" s="1"/>
      <c r="CAA128" s="1"/>
      <c r="CAB128" s="1"/>
      <c r="CAC128" s="1"/>
      <c r="CAD128" s="1"/>
      <c r="CAE128" s="1"/>
      <c r="CAF128" s="1"/>
      <c r="CAG128" s="1"/>
      <c r="CAH128" s="1"/>
      <c r="CAI128" s="1"/>
      <c r="CAJ128" s="1"/>
      <c r="CAK128" s="1"/>
      <c r="CAL128" s="1"/>
      <c r="CAM128" s="1"/>
      <c r="CAN128" s="1"/>
      <c r="CAO128" s="1"/>
      <c r="CAP128" s="1"/>
      <c r="CAQ128" s="1"/>
      <c r="CAR128" s="1"/>
      <c r="CAS128" s="1"/>
      <c r="CAT128" s="1"/>
      <c r="CAU128" s="1"/>
      <c r="CAV128" s="1"/>
      <c r="CAW128" s="1"/>
      <c r="CAX128" s="1"/>
      <c r="CAY128" s="1"/>
      <c r="CAZ128" s="1"/>
      <c r="CBA128" s="1"/>
      <c r="CBB128" s="1"/>
      <c r="CBC128" s="1"/>
      <c r="CBD128" s="1"/>
      <c r="CBE128" s="1"/>
      <c r="CBF128" s="1"/>
      <c r="CBG128" s="1"/>
      <c r="CBH128" s="1"/>
      <c r="CBI128" s="1"/>
      <c r="CBJ128" s="1"/>
      <c r="CBK128" s="1"/>
      <c r="CBL128" s="1"/>
      <c r="CBM128" s="1"/>
      <c r="CBN128" s="1"/>
      <c r="CBO128" s="1"/>
      <c r="CBP128" s="1"/>
      <c r="CBQ128" s="1"/>
      <c r="CBR128" s="1"/>
      <c r="CBS128" s="1"/>
      <c r="CBT128" s="1"/>
      <c r="CBU128" s="1"/>
      <c r="CBV128" s="1"/>
      <c r="CBW128" s="1"/>
      <c r="CBX128" s="1"/>
      <c r="CBY128" s="1"/>
      <c r="CBZ128" s="1"/>
      <c r="CCA128" s="1"/>
      <c r="CCB128" s="1"/>
      <c r="CCC128" s="1"/>
      <c r="CCD128" s="1"/>
      <c r="CCE128" s="1"/>
      <c r="CCF128" s="1"/>
      <c r="CCG128" s="1"/>
      <c r="CCH128" s="1"/>
      <c r="CCI128" s="1"/>
      <c r="CCJ128" s="1"/>
      <c r="CCK128" s="1"/>
      <c r="CCL128" s="1"/>
      <c r="CCM128" s="1"/>
      <c r="CCN128" s="1"/>
      <c r="CCO128" s="1"/>
      <c r="CCP128" s="1"/>
      <c r="CCQ128" s="1"/>
      <c r="CCR128" s="1"/>
      <c r="CCS128" s="1"/>
      <c r="CCT128" s="1"/>
      <c r="CCU128" s="1"/>
      <c r="CCV128" s="1"/>
      <c r="CCW128" s="1"/>
      <c r="CCX128" s="1"/>
      <c r="CCY128" s="1"/>
      <c r="CCZ128" s="1"/>
      <c r="CDA128" s="1"/>
      <c r="CDB128" s="1"/>
      <c r="CDC128" s="1"/>
      <c r="CDD128" s="1"/>
      <c r="CDE128" s="1"/>
      <c r="CDF128" s="1"/>
      <c r="CDG128" s="1"/>
      <c r="CDH128" s="1"/>
      <c r="CDI128" s="1"/>
      <c r="CDJ128" s="1"/>
      <c r="CDK128" s="1"/>
      <c r="CDL128" s="1"/>
      <c r="CDM128" s="1"/>
      <c r="CDN128" s="1"/>
      <c r="CDO128" s="1"/>
      <c r="CDP128" s="1"/>
      <c r="CDQ128" s="1"/>
      <c r="CDR128" s="1"/>
      <c r="CDS128" s="1"/>
      <c r="CDT128" s="1"/>
      <c r="CDU128" s="1"/>
      <c r="CDV128" s="1"/>
      <c r="CDW128" s="1"/>
      <c r="CDX128" s="1"/>
      <c r="CDY128" s="1"/>
      <c r="CDZ128" s="1"/>
      <c r="CEA128" s="1"/>
      <c r="CEB128" s="1"/>
      <c r="CEC128" s="1"/>
      <c r="CED128" s="1"/>
      <c r="CEE128" s="1"/>
      <c r="CEF128" s="1"/>
      <c r="CEG128" s="1"/>
      <c r="CEH128" s="1"/>
      <c r="CEI128" s="1"/>
      <c r="CEJ128" s="1"/>
      <c r="CEK128" s="1"/>
      <c r="CEL128" s="1"/>
      <c r="CEM128" s="1"/>
      <c r="CEN128" s="1"/>
      <c r="CEO128" s="1"/>
      <c r="CEP128" s="1"/>
      <c r="CEQ128" s="1"/>
      <c r="CER128" s="1"/>
      <c r="CES128" s="1"/>
      <c r="CET128" s="1"/>
      <c r="CEU128" s="1"/>
      <c r="CEV128" s="1"/>
      <c r="CEW128" s="1"/>
      <c r="CEX128" s="1"/>
      <c r="CEY128" s="1"/>
      <c r="CEZ128" s="1"/>
      <c r="CFA128" s="1"/>
      <c r="CFB128" s="1"/>
      <c r="CFC128" s="1"/>
      <c r="CFD128" s="1"/>
      <c r="CFE128" s="1"/>
      <c r="CFF128" s="1"/>
      <c r="CFG128" s="1"/>
      <c r="CFH128" s="1"/>
      <c r="CFI128" s="1"/>
      <c r="CFJ128" s="1"/>
      <c r="CFK128" s="1"/>
      <c r="CFL128" s="1"/>
      <c r="CFM128" s="1"/>
      <c r="CFN128" s="1"/>
      <c r="CFO128" s="1"/>
      <c r="CFP128" s="1"/>
      <c r="CFQ128" s="1"/>
      <c r="CFR128" s="1"/>
      <c r="CFS128" s="1"/>
      <c r="CFT128" s="1"/>
      <c r="CFU128" s="1"/>
      <c r="CFV128" s="1"/>
      <c r="CFW128" s="1"/>
      <c r="CFX128" s="1"/>
      <c r="CFY128" s="1"/>
      <c r="CFZ128" s="1"/>
      <c r="CGA128" s="1"/>
      <c r="CGB128" s="1"/>
      <c r="CGC128" s="1"/>
      <c r="CGD128" s="1"/>
      <c r="CGE128" s="1"/>
      <c r="CGF128" s="1"/>
      <c r="CGG128" s="1"/>
      <c r="CGH128" s="1"/>
      <c r="CGI128" s="1"/>
      <c r="CGJ128" s="1"/>
      <c r="CGK128" s="1"/>
      <c r="CGL128" s="1"/>
      <c r="CGM128" s="1"/>
      <c r="CGN128" s="1"/>
      <c r="CGO128" s="1"/>
      <c r="CGP128" s="1"/>
      <c r="CGQ128" s="1"/>
      <c r="CGR128" s="1"/>
      <c r="CGS128" s="1"/>
      <c r="CGT128" s="1"/>
      <c r="CGU128" s="1"/>
      <c r="CGV128" s="1"/>
      <c r="CGW128" s="1"/>
      <c r="CGX128" s="1"/>
      <c r="CGY128" s="1"/>
      <c r="CGZ128" s="1"/>
      <c r="CHA128" s="1"/>
      <c r="CHB128" s="1"/>
      <c r="CHC128" s="1"/>
      <c r="CHD128" s="1"/>
      <c r="CHE128" s="1"/>
      <c r="CHF128" s="1"/>
      <c r="CHG128" s="1"/>
      <c r="CHH128" s="1"/>
      <c r="CHI128" s="1"/>
      <c r="CHJ128" s="1"/>
      <c r="CHK128" s="1"/>
      <c r="CHL128" s="1"/>
      <c r="CHM128" s="1"/>
      <c r="CHN128" s="1"/>
      <c r="CHO128" s="1"/>
      <c r="CHP128" s="1"/>
      <c r="CHQ128" s="1"/>
      <c r="CHR128" s="1"/>
      <c r="CHS128" s="1"/>
      <c r="CHT128" s="1"/>
      <c r="CHU128" s="1"/>
      <c r="CHV128" s="1"/>
      <c r="CHW128" s="1"/>
      <c r="CHX128" s="1"/>
      <c r="CHY128" s="1"/>
      <c r="CHZ128" s="1"/>
      <c r="CIA128" s="1"/>
      <c r="CIB128" s="1"/>
      <c r="CIC128" s="1"/>
      <c r="CID128" s="1"/>
      <c r="CIE128" s="1"/>
      <c r="CIF128" s="1"/>
      <c r="CIG128" s="1"/>
      <c r="CIH128" s="1"/>
      <c r="CII128" s="1"/>
      <c r="CIJ128" s="1"/>
      <c r="CIK128" s="1"/>
      <c r="CIL128" s="1"/>
      <c r="CIM128" s="1"/>
      <c r="CIN128" s="1"/>
      <c r="CIO128" s="1"/>
      <c r="CIP128" s="1"/>
      <c r="CIQ128" s="1"/>
      <c r="CIR128" s="1"/>
      <c r="CIS128" s="1"/>
      <c r="CIT128" s="1"/>
      <c r="CIU128" s="1"/>
      <c r="CIV128" s="1"/>
      <c r="CIW128" s="1"/>
      <c r="CIX128" s="1"/>
      <c r="CIY128" s="1"/>
      <c r="CIZ128" s="1"/>
      <c r="CJA128" s="1"/>
      <c r="CJB128" s="1"/>
      <c r="CJC128" s="1"/>
      <c r="CJD128" s="1"/>
      <c r="CJE128" s="1"/>
      <c r="CJF128" s="1"/>
      <c r="CJG128" s="1"/>
      <c r="CJH128" s="1"/>
      <c r="CJI128" s="1"/>
      <c r="CJJ128" s="1"/>
      <c r="CJK128" s="1"/>
      <c r="CJL128" s="1"/>
      <c r="CJM128" s="1"/>
      <c r="CJN128" s="1"/>
      <c r="CJO128" s="1"/>
      <c r="CJP128" s="1"/>
      <c r="CJQ128" s="1"/>
      <c r="CJR128" s="1"/>
      <c r="CJS128" s="1"/>
      <c r="CJT128" s="1"/>
      <c r="CJU128" s="1"/>
      <c r="CJV128" s="1"/>
      <c r="CJW128" s="1"/>
      <c r="CJX128" s="1"/>
      <c r="CJY128" s="1"/>
      <c r="CJZ128" s="1"/>
      <c r="CKA128" s="1"/>
      <c r="CKB128" s="1"/>
      <c r="CKC128" s="1"/>
      <c r="CKD128" s="1"/>
      <c r="CKE128" s="1"/>
      <c r="CKF128" s="1"/>
      <c r="CKG128" s="1"/>
      <c r="CKH128" s="1"/>
      <c r="CKI128" s="1"/>
      <c r="CKJ128" s="1"/>
      <c r="CKK128" s="1"/>
      <c r="CKL128" s="1"/>
      <c r="CKM128" s="1"/>
      <c r="CKN128" s="1"/>
      <c r="CKO128" s="1"/>
      <c r="CKP128" s="1"/>
      <c r="CKQ128" s="1"/>
      <c r="CKR128" s="1"/>
      <c r="CKS128" s="1"/>
      <c r="CKT128" s="1"/>
      <c r="CKU128" s="1"/>
      <c r="CKV128" s="1"/>
      <c r="CKW128" s="1"/>
      <c r="CKX128" s="1"/>
      <c r="CKY128" s="1"/>
      <c r="CKZ128" s="1"/>
      <c r="CLA128" s="1"/>
      <c r="CLB128" s="1"/>
      <c r="CLC128" s="1"/>
      <c r="CLD128" s="1"/>
      <c r="CLE128" s="1"/>
      <c r="CLF128" s="1"/>
      <c r="CLG128" s="1"/>
      <c r="CLH128" s="1"/>
      <c r="CLI128" s="1"/>
      <c r="CLJ128" s="1"/>
      <c r="CLK128" s="1"/>
      <c r="CLL128" s="1"/>
      <c r="CLM128" s="1"/>
      <c r="CLN128" s="1"/>
      <c r="CLO128" s="1"/>
      <c r="CLP128" s="1"/>
      <c r="CLQ128" s="1"/>
      <c r="CLR128" s="1"/>
      <c r="CLS128" s="1"/>
      <c r="CLT128" s="1"/>
      <c r="CLU128" s="1"/>
      <c r="CLV128" s="1"/>
      <c r="CLW128" s="1"/>
      <c r="CLX128" s="1"/>
      <c r="CLY128" s="1"/>
      <c r="CLZ128" s="1"/>
      <c r="CMA128" s="1"/>
      <c r="CMB128" s="1"/>
      <c r="CMC128" s="1"/>
      <c r="CMD128" s="1"/>
      <c r="CME128" s="1"/>
      <c r="CMF128" s="1"/>
      <c r="CMG128" s="1"/>
      <c r="CMH128" s="1"/>
      <c r="CMI128" s="1"/>
      <c r="CMJ128" s="1"/>
      <c r="CMK128" s="1"/>
      <c r="CML128" s="1"/>
      <c r="CMM128" s="1"/>
      <c r="CMN128" s="1"/>
      <c r="CMO128" s="1"/>
      <c r="CMP128" s="1"/>
      <c r="CMQ128" s="1"/>
      <c r="CMR128" s="1"/>
      <c r="CMS128" s="1"/>
      <c r="CMT128" s="1"/>
      <c r="CMU128" s="1"/>
      <c r="CMV128" s="1"/>
      <c r="CMW128" s="1"/>
      <c r="CMX128" s="1"/>
      <c r="CMY128" s="1"/>
      <c r="CMZ128" s="1"/>
      <c r="CNA128" s="1"/>
      <c r="CNB128" s="1"/>
      <c r="CNC128" s="1"/>
      <c r="CND128" s="1"/>
      <c r="CNE128" s="1"/>
      <c r="CNF128" s="1"/>
      <c r="CNG128" s="1"/>
      <c r="CNH128" s="1"/>
      <c r="CNI128" s="1"/>
      <c r="CNJ128" s="1"/>
      <c r="CNK128" s="1"/>
      <c r="CNL128" s="1"/>
      <c r="CNM128" s="1"/>
      <c r="CNN128" s="1"/>
      <c r="CNO128" s="1"/>
      <c r="CNP128" s="1"/>
      <c r="CNQ128" s="1"/>
      <c r="CNR128" s="1"/>
      <c r="CNS128" s="1"/>
      <c r="CNT128" s="1"/>
      <c r="CNU128" s="1"/>
      <c r="CNV128" s="1"/>
      <c r="CNW128" s="1"/>
      <c r="CNX128" s="1"/>
      <c r="CNY128" s="1"/>
      <c r="CNZ128" s="1"/>
      <c r="COA128" s="1"/>
      <c r="COB128" s="1"/>
      <c r="COC128" s="1"/>
      <c r="COD128" s="1"/>
      <c r="COE128" s="1"/>
      <c r="COF128" s="1"/>
      <c r="COG128" s="1"/>
      <c r="COH128" s="1"/>
      <c r="COI128" s="1"/>
      <c r="COJ128" s="1"/>
      <c r="COK128" s="1"/>
      <c r="COL128" s="1"/>
      <c r="COM128" s="1"/>
      <c r="CON128" s="1"/>
      <c r="COO128" s="1"/>
      <c r="COP128" s="1"/>
      <c r="COQ128" s="1"/>
      <c r="COR128" s="1"/>
      <c r="COS128" s="1"/>
      <c r="COT128" s="1"/>
      <c r="COU128" s="1"/>
      <c r="COV128" s="1"/>
      <c r="COW128" s="1"/>
      <c r="COX128" s="1"/>
      <c r="COY128" s="1"/>
      <c r="COZ128" s="1"/>
      <c r="CPA128" s="1"/>
      <c r="CPB128" s="1"/>
      <c r="CPC128" s="1"/>
      <c r="CPD128" s="1"/>
      <c r="CPE128" s="1"/>
      <c r="CPF128" s="1"/>
      <c r="CPG128" s="1"/>
      <c r="CPH128" s="1"/>
      <c r="CPI128" s="1"/>
      <c r="CPJ128" s="1"/>
      <c r="CPK128" s="1"/>
      <c r="CPL128" s="1"/>
      <c r="CPM128" s="1"/>
      <c r="CPN128" s="1"/>
      <c r="CPO128" s="1"/>
      <c r="CPP128" s="1"/>
      <c r="CPQ128" s="1"/>
      <c r="CPR128" s="1"/>
      <c r="CPS128" s="1"/>
      <c r="CPT128" s="1"/>
      <c r="CPU128" s="1"/>
      <c r="CPV128" s="1"/>
      <c r="CPW128" s="1"/>
      <c r="CPX128" s="1"/>
      <c r="CPY128" s="1"/>
      <c r="CPZ128" s="1"/>
      <c r="CQA128" s="1"/>
      <c r="CQB128" s="1"/>
      <c r="CQC128" s="1"/>
      <c r="CQD128" s="1"/>
      <c r="CQE128" s="1"/>
      <c r="CQF128" s="1"/>
      <c r="CQG128" s="1"/>
      <c r="CQH128" s="1"/>
      <c r="CQI128" s="1"/>
      <c r="CQJ128" s="1"/>
      <c r="CQK128" s="1"/>
      <c r="CQL128" s="1"/>
      <c r="CQM128" s="1"/>
      <c r="CQN128" s="1"/>
      <c r="CQO128" s="1"/>
      <c r="CQP128" s="1"/>
      <c r="CQQ128" s="1"/>
      <c r="CQR128" s="1"/>
      <c r="CQS128" s="1"/>
      <c r="CQT128" s="1"/>
      <c r="CQU128" s="1"/>
      <c r="CQV128" s="1"/>
      <c r="CQW128" s="1"/>
      <c r="CQX128" s="1"/>
      <c r="CQY128" s="1"/>
      <c r="CQZ128" s="1"/>
      <c r="CRA128" s="1"/>
      <c r="CRB128" s="1"/>
      <c r="CRC128" s="1"/>
      <c r="CRD128" s="1"/>
      <c r="CRE128" s="1"/>
      <c r="CRF128" s="1"/>
      <c r="CRG128" s="1"/>
      <c r="CRH128" s="1"/>
      <c r="CRI128" s="1"/>
      <c r="CRJ128" s="1"/>
      <c r="CRK128" s="1"/>
      <c r="CRL128" s="1"/>
      <c r="CRM128" s="1"/>
      <c r="CRN128" s="1"/>
      <c r="CRO128" s="1"/>
      <c r="CRP128" s="1"/>
      <c r="CRQ128" s="1"/>
      <c r="CRR128" s="1"/>
      <c r="CRS128" s="1"/>
      <c r="CRT128" s="1"/>
      <c r="CRU128" s="1"/>
      <c r="CRV128" s="1"/>
      <c r="CRW128" s="1"/>
      <c r="CRX128" s="1"/>
      <c r="CRY128" s="1"/>
      <c r="CRZ128" s="1"/>
      <c r="CSA128" s="1"/>
      <c r="CSB128" s="1"/>
      <c r="CSC128" s="1"/>
      <c r="CSD128" s="1"/>
      <c r="CSE128" s="1"/>
      <c r="CSF128" s="1"/>
      <c r="CSG128" s="1"/>
      <c r="CSH128" s="1"/>
      <c r="CSI128" s="1"/>
      <c r="CSJ128" s="1"/>
      <c r="CSK128" s="1"/>
      <c r="CSL128" s="1"/>
      <c r="CSM128" s="1"/>
      <c r="CSN128" s="1"/>
      <c r="CSO128" s="1"/>
      <c r="CSP128" s="1"/>
      <c r="CSQ128" s="1"/>
      <c r="CSR128" s="1"/>
      <c r="CSS128" s="1"/>
      <c r="CST128" s="1"/>
      <c r="CSU128" s="1"/>
      <c r="CSV128" s="1"/>
      <c r="CSW128" s="1"/>
      <c r="CSX128" s="1"/>
      <c r="CSY128" s="1"/>
      <c r="CSZ128" s="1"/>
      <c r="CTA128" s="1"/>
      <c r="CTB128" s="1"/>
      <c r="CTC128" s="1"/>
      <c r="CTD128" s="1"/>
      <c r="CTE128" s="1"/>
      <c r="CTF128" s="1"/>
      <c r="CTG128" s="1"/>
      <c r="CTH128" s="1"/>
      <c r="CTI128" s="1"/>
      <c r="CTJ128" s="1"/>
      <c r="CTK128" s="1"/>
      <c r="CTL128" s="1"/>
      <c r="CTM128" s="1"/>
      <c r="CTN128" s="1"/>
      <c r="CTO128" s="1"/>
      <c r="CTP128" s="1"/>
      <c r="CTQ128" s="1"/>
      <c r="CTR128" s="1"/>
      <c r="CTS128" s="1"/>
      <c r="CTT128" s="1"/>
      <c r="CTU128" s="1"/>
      <c r="CTV128" s="1"/>
      <c r="CTW128" s="1"/>
      <c r="CTX128" s="1"/>
      <c r="CTY128" s="1"/>
      <c r="CTZ128" s="1"/>
      <c r="CUA128" s="1"/>
      <c r="CUB128" s="1"/>
      <c r="CUC128" s="1"/>
      <c r="CUD128" s="1"/>
      <c r="CUE128" s="1"/>
      <c r="CUF128" s="1"/>
      <c r="CUG128" s="1"/>
      <c r="CUH128" s="1"/>
      <c r="CUI128" s="1"/>
      <c r="CUJ128" s="1"/>
      <c r="CUK128" s="1"/>
      <c r="CUL128" s="1"/>
      <c r="CUM128" s="1"/>
      <c r="CUN128" s="1"/>
      <c r="CUO128" s="1"/>
      <c r="CUP128" s="1"/>
      <c r="CUQ128" s="1"/>
      <c r="CUR128" s="1"/>
      <c r="CUS128" s="1"/>
      <c r="CUT128" s="1"/>
      <c r="CUU128" s="1"/>
      <c r="CUV128" s="1"/>
      <c r="CUW128" s="1"/>
      <c r="CUX128" s="1"/>
      <c r="CUY128" s="1"/>
      <c r="CUZ128" s="1"/>
      <c r="CVA128" s="1"/>
      <c r="CVB128" s="1"/>
      <c r="CVC128" s="1"/>
      <c r="CVD128" s="1"/>
      <c r="CVE128" s="1"/>
      <c r="CVF128" s="1"/>
      <c r="CVG128" s="1"/>
      <c r="CVH128" s="1"/>
      <c r="CVI128" s="1"/>
      <c r="CVJ128" s="1"/>
      <c r="CVK128" s="1"/>
      <c r="CVL128" s="1"/>
      <c r="CVM128" s="1"/>
      <c r="CVN128" s="1"/>
      <c r="CVO128" s="1"/>
      <c r="CVP128" s="1"/>
      <c r="CVQ128" s="1"/>
      <c r="CVR128" s="1"/>
      <c r="CVS128" s="1"/>
      <c r="CVT128" s="1"/>
      <c r="CVU128" s="1"/>
      <c r="CVV128" s="1"/>
      <c r="CVW128" s="1"/>
      <c r="CVX128" s="1"/>
      <c r="CVY128" s="1"/>
      <c r="CVZ128" s="1"/>
      <c r="CWA128" s="1"/>
      <c r="CWB128" s="1"/>
      <c r="CWC128" s="1"/>
      <c r="CWD128" s="1"/>
      <c r="CWE128" s="1"/>
      <c r="CWF128" s="1"/>
      <c r="CWG128" s="1"/>
      <c r="CWH128" s="1"/>
      <c r="CWI128" s="1"/>
      <c r="CWJ128" s="1"/>
      <c r="CWK128" s="1"/>
      <c r="CWL128" s="1"/>
      <c r="CWM128" s="1"/>
      <c r="CWN128" s="1"/>
      <c r="CWO128" s="1"/>
      <c r="CWP128" s="1"/>
      <c r="CWQ128" s="1"/>
      <c r="CWR128" s="1"/>
      <c r="CWS128" s="1"/>
      <c r="CWT128" s="1"/>
      <c r="CWU128" s="1"/>
      <c r="CWV128" s="1"/>
      <c r="CWW128" s="1"/>
      <c r="CWX128" s="1"/>
      <c r="CWY128" s="1"/>
      <c r="CWZ128" s="1"/>
      <c r="CXA128" s="1"/>
      <c r="CXB128" s="1"/>
      <c r="CXC128" s="1"/>
      <c r="CXD128" s="1"/>
      <c r="CXE128" s="1"/>
      <c r="CXF128" s="1"/>
      <c r="CXG128" s="1"/>
      <c r="CXH128" s="1"/>
      <c r="CXI128" s="1"/>
      <c r="CXJ128" s="1"/>
      <c r="CXK128" s="1"/>
      <c r="CXL128" s="1"/>
      <c r="CXM128" s="1"/>
      <c r="CXN128" s="1"/>
      <c r="CXO128" s="1"/>
      <c r="CXP128" s="1"/>
      <c r="CXQ128" s="1"/>
      <c r="CXR128" s="1"/>
      <c r="CXS128" s="1"/>
      <c r="CXT128" s="1"/>
      <c r="CXU128" s="1"/>
      <c r="CXV128" s="1"/>
      <c r="CXW128" s="1"/>
      <c r="CXX128" s="1"/>
      <c r="CXY128" s="1"/>
      <c r="CXZ128" s="1"/>
      <c r="CYA128" s="1"/>
      <c r="CYB128" s="1"/>
      <c r="CYC128" s="1"/>
      <c r="CYD128" s="1"/>
      <c r="CYE128" s="1"/>
      <c r="CYF128" s="1"/>
      <c r="CYG128" s="1"/>
      <c r="CYH128" s="1"/>
      <c r="CYI128" s="1"/>
      <c r="CYJ128" s="1"/>
      <c r="CYK128" s="1"/>
      <c r="CYL128" s="1"/>
      <c r="CYM128" s="1"/>
      <c r="CYN128" s="1"/>
      <c r="CYO128" s="1"/>
      <c r="CYP128" s="1"/>
      <c r="CYQ128" s="1"/>
      <c r="CYR128" s="1"/>
      <c r="CYS128" s="1"/>
      <c r="CYT128" s="1"/>
      <c r="CYU128" s="1"/>
      <c r="CYV128" s="1"/>
      <c r="CYW128" s="1"/>
      <c r="CYX128" s="1"/>
      <c r="CYY128" s="1"/>
      <c r="CYZ128" s="1"/>
      <c r="CZA128" s="1"/>
      <c r="CZB128" s="1"/>
      <c r="CZC128" s="1"/>
      <c r="CZD128" s="1"/>
      <c r="CZE128" s="1"/>
      <c r="CZF128" s="1"/>
      <c r="CZG128" s="1"/>
      <c r="CZH128" s="1"/>
      <c r="CZI128" s="1"/>
      <c r="CZJ128" s="1"/>
      <c r="CZK128" s="1"/>
      <c r="CZL128" s="1"/>
      <c r="CZM128" s="1"/>
      <c r="CZN128" s="1"/>
      <c r="CZO128" s="1"/>
      <c r="CZP128" s="1"/>
      <c r="CZQ128" s="1"/>
      <c r="CZR128" s="1"/>
      <c r="CZS128" s="1"/>
      <c r="CZT128" s="1"/>
      <c r="CZU128" s="1"/>
      <c r="CZV128" s="1"/>
      <c r="CZW128" s="1"/>
      <c r="CZX128" s="1"/>
      <c r="CZY128" s="1"/>
      <c r="CZZ128" s="1"/>
      <c r="DAA128" s="1"/>
      <c r="DAB128" s="1"/>
      <c r="DAC128" s="1"/>
      <c r="DAD128" s="1"/>
      <c r="DAE128" s="1"/>
      <c r="DAF128" s="1"/>
      <c r="DAG128" s="1"/>
      <c r="DAH128" s="1"/>
      <c r="DAI128" s="1"/>
      <c r="DAJ128" s="1"/>
      <c r="DAK128" s="1"/>
      <c r="DAL128" s="1"/>
      <c r="DAM128" s="1"/>
      <c r="DAN128" s="1"/>
      <c r="DAO128" s="1"/>
      <c r="DAP128" s="1"/>
      <c r="DAQ128" s="1"/>
      <c r="DAR128" s="1"/>
      <c r="DAS128" s="1"/>
      <c r="DAT128" s="1"/>
      <c r="DAU128" s="1"/>
      <c r="DAV128" s="1"/>
      <c r="DAW128" s="1"/>
      <c r="DAX128" s="1"/>
      <c r="DAY128" s="1"/>
      <c r="DAZ128" s="1"/>
      <c r="DBA128" s="1"/>
      <c r="DBB128" s="1"/>
      <c r="DBC128" s="1"/>
      <c r="DBD128" s="1"/>
      <c r="DBE128" s="1"/>
      <c r="DBF128" s="1"/>
      <c r="DBG128" s="1"/>
      <c r="DBH128" s="1"/>
      <c r="DBI128" s="1"/>
      <c r="DBJ128" s="1"/>
      <c r="DBK128" s="1"/>
      <c r="DBL128" s="1"/>
      <c r="DBM128" s="1"/>
      <c r="DBN128" s="1"/>
      <c r="DBO128" s="1"/>
      <c r="DBP128" s="1"/>
      <c r="DBQ128" s="1"/>
      <c r="DBR128" s="1"/>
      <c r="DBS128" s="1"/>
      <c r="DBT128" s="1"/>
      <c r="DBU128" s="1"/>
      <c r="DBV128" s="1"/>
      <c r="DBW128" s="1"/>
      <c r="DBX128" s="1"/>
      <c r="DBY128" s="1"/>
      <c r="DBZ128" s="1"/>
      <c r="DCA128" s="1"/>
      <c r="DCB128" s="1"/>
      <c r="DCC128" s="1"/>
      <c r="DCD128" s="1"/>
      <c r="DCE128" s="1"/>
      <c r="DCF128" s="1"/>
      <c r="DCG128" s="1"/>
      <c r="DCH128" s="1"/>
      <c r="DCI128" s="1"/>
      <c r="DCJ128" s="1"/>
      <c r="DCK128" s="1"/>
      <c r="DCL128" s="1"/>
      <c r="DCM128" s="1"/>
      <c r="DCN128" s="1"/>
      <c r="DCO128" s="1"/>
      <c r="DCP128" s="1"/>
      <c r="DCQ128" s="1"/>
      <c r="DCR128" s="1"/>
      <c r="DCS128" s="1"/>
      <c r="DCT128" s="1"/>
      <c r="DCU128" s="1"/>
      <c r="DCV128" s="1"/>
      <c r="DCW128" s="1"/>
      <c r="DCX128" s="1"/>
      <c r="DCY128" s="1"/>
      <c r="DCZ128" s="1"/>
      <c r="DDA128" s="1"/>
      <c r="DDB128" s="1"/>
      <c r="DDC128" s="1"/>
      <c r="DDD128" s="1"/>
      <c r="DDE128" s="1"/>
      <c r="DDF128" s="1"/>
      <c r="DDG128" s="1"/>
      <c r="DDH128" s="1"/>
      <c r="DDI128" s="1"/>
      <c r="DDJ128" s="1"/>
      <c r="DDK128" s="1"/>
      <c r="DDL128" s="1"/>
      <c r="DDM128" s="1"/>
      <c r="DDN128" s="1"/>
      <c r="DDO128" s="1"/>
      <c r="DDP128" s="1"/>
      <c r="DDQ128" s="1"/>
      <c r="DDR128" s="1"/>
      <c r="DDS128" s="1"/>
      <c r="DDT128" s="1"/>
      <c r="DDU128" s="1"/>
      <c r="DDV128" s="1"/>
      <c r="DDW128" s="1"/>
      <c r="DDX128" s="1"/>
      <c r="DDY128" s="1"/>
      <c r="DDZ128" s="1"/>
      <c r="DEA128" s="1"/>
      <c r="DEB128" s="1"/>
      <c r="DEC128" s="1"/>
      <c r="DED128" s="1"/>
      <c r="DEE128" s="1"/>
      <c r="DEF128" s="1"/>
      <c r="DEG128" s="1"/>
      <c r="DEH128" s="1"/>
      <c r="DEI128" s="1"/>
      <c r="DEJ128" s="1"/>
      <c r="DEK128" s="1"/>
      <c r="DEL128" s="1"/>
      <c r="DEM128" s="1"/>
      <c r="DEN128" s="1"/>
      <c r="DEO128" s="1"/>
      <c r="DEP128" s="1"/>
      <c r="DEQ128" s="1"/>
      <c r="DER128" s="1"/>
      <c r="DES128" s="1"/>
      <c r="DET128" s="1"/>
      <c r="DEU128" s="1"/>
      <c r="DEV128" s="1"/>
      <c r="DEW128" s="1"/>
      <c r="DEX128" s="1"/>
      <c r="DEY128" s="1"/>
      <c r="DEZ128" s="1"/>
      <c r="DFA128" s="1"/>
      <c r="DFB128" s="1"/>
      <c r="DFC128" s="1"/>
      <c r="DFD128" s="1"/>
      <c r="DFE128" s="1"/>
      <c r="DFF128" s="1"/>
      <c r="DFG128" s="1"/>
      <c r="DFH128" s="1"/>
      <c r="DFI128" s="1"/>
      <c r="DFJ128" s="1"/>
      <c r="DFK128" s="1"/>
      <c r="DFL128" s="1"/>
      <c r="DFM128" s="1"/>
      <c r="DFN128" s="1"/>
      <c r="DFO128" s="1"/>
      <c r="DFP128" s="1"/>
      <c r="DFQ128" s="1"/>
      <c r="DFR128" s="1"/>
      <c r="DFS128" s="1"/>
      <c r="DFT128" s="1"/>
      <c r="DFU128" s="1"/>
      <c r="DFV128" s="1"/>
      <c r="DFW128" s="1"/>
      <c r="DFX128" s="1"/>
      <c r="DFY128" s="1"/>
      <c r="DFZ128" s="1"/>
      <c r="DGA128" s="1"/>
      <c r="DGB128" s="1"/>
      <c r="DGC128" s="1"/>
      <c r="DGD128" s="1"/>
      <c r="DGE128" s="1"/>
      <c r="DGF128" s="1"/>
      <c r="DGG128" s="1"/>
      <c r="DGH128" s="1"/>
      <c r="DGI128" s="1"/>
      <c r="DGJ128" s="1"/>
      <c r="DGK128" s="1"/>
      <c r="DGL128" s="1"/>
      <c r="DGM128" s="1"/>
      <c r="DGN128" s="1"/>
      <c r="DGO128" s="1"/>
      <c r="DGP128" s="1"/>
      <c r="DGQ128" s="1"/>
      <c r="DGR128" s="1"/>
      <c r="DGS128" s="1"/>
      <c r="DGT128" s="1"/>
      <c r="DGU128" s="1"/>
      <c r="DGV128" s="1"/>
      <c r="DGW128" s="1"/>
      <c r="DGX128" s="1"/>
      <c r="DGY128" s="1"/>
      <c r="DGZ128" s="1"/>
      <c r="DHA128" s="1"/>
      <c r="DHB128" s="1"/>
      <c r="DHC128" s="1"/>
      <c r="DHD128" s="1"/>
      <c r="DHE128" s="1"/>
      <c r="DHF128" s="1"/>
      <c r="DHG128" s="1"/>
      <c r="DHH128" s="1"/>
      <c r="DHI128" s="1"/>
      <c r="DHJ128" s="1"/>
      <c r="DHK128" s="1"/>
      <c r="DHL128" s="1"/>
      <c r="DHM128" s="1"/>
      <c r="DHN128" s="1"/>
      <c r="DHO128" s="1"/>
      <c r="DHP128" s="1"/>
      <c r="DHQ128" s="1"/>
      <c r="DHR128" s="1"/>
      <c r="DHS128" s="1"/>
      <c r="DHT128" s="1"/>
      <c r="DHU128" s="1"/>
      <c r="DHV128" s="1"/>
      <c r="DHW128" s="1"/>
      <c r="DHX128" s="1"/>
      <c r="DHY128" s="1"/>
      <c r="DHZ128" s="1"/>
      <c r="DIA128" s="1"/>
      <c r="DIB128" s="1"/>
      <c r="DIC128" s="1"/>
      <c r="DID128" s="1"/>
      <c r="DIE128" s="1"/>
      <c r="DIF128" s="1"/>
      <c r="DIG128" s="1"/>
      <c r="DIH128" s="1"/>
      <c r="DII128" s="1"/>
      <c r="DIJ128" s="1"/>
      <c r="DIK128" s="1"/>
      <c r="DIL128" s="1"/>
      <c r="DIM128" s="1"/>
      <c r="DIN128" s="1"/>
      <c r="DIO128" s="1"/>
      <c r="DIP128" s="1"/>
      <c r="DIQ128" s="1"/>
      <c r="DIR128" s="1"/>
      <c r="DIS128" s="1"/>
      <c r="DIT128" s="1"/>
      <c r="DIU128" s="1"/>
      <c r="DIV128" s="1"/>
      <c r="DIW128" s="1"/>
      <c r="DIX128" s="1"/>
      <c r="DIY128" s="1"/>
      <c r="DIZ128" s="1"/>
      <c r="DJA128" s="1"/>
      <c r="DJB128" s="1"/>
      <c r="DJC128" s="1"/>
      <c r="DJD128" s="1"/>
      <c r="DJE128" s="1"/>
      <c r="DJF128" s="1"/>
      <c r="DJG128" s="1"/>
      <c r="DJH128" s="1"/>
      <c r="DJI128" s="1"/>
      <c r="DJJ128" s="1"/>
      <c r="DJK128" s="1"/>
      <c r="DJL128" s="1"/>
      <c r="DJM128" s="1"/>
      <c r="DJN128" s="1"/>
      <c r="DJO128" s="1"/>
      <c r="DJP128" s="1"/>
      <c r="DJQ128" s="1"/>
      <c r="DJR128" s="1"/>
      <c r="DJS128" s="1"/>
      <c r="DJT128" s="1"/>
      <c r="DJU128" s="1"/>
      <c r="DJV128" s="1"/>
      <c r="DJW128" s="1"/>
      <c r="DJX128" s="1"/>
      <c r="DJY128" s="1"/>
      <c r="DJZ128" s="1"/>
      <c r="DKA128" s="1"/>
      <c r="DKB128" s="1"/>
      <c r="DKC128" s="1"/>
      <c r="DKD128" s="1"/>
      <c r="DKE128" s="1"/>
      <c r="DKF128" s="1"/>
      <c r="DKG128" s="1"/>
      <c r="DKH128" s="1"/>
      <c r="DKI128" s="1"/>
      <c r="DKJ128" s="1"/>
      <c r="DKK128" s="1"/>
      <c r="DKL128" s="1"/>
      <c r="DKM128" s="1"/>
      <c r="DKN128" s="1"/>
      <c r="DKO128" s="1"/>
      <c r="DKP128" s="1"/>
      <c r="DKQ128" s="1"/>
      <c r="DKR128" s="1"/>
      <c r="DKS128" s="1"/>
      <c r="DKT128" s="1"/>
      <c r="DKU128" s="1"/>
      <c r="DKV128" s="1"/>
      <c r="DKW128" s="1"/>
      <c r="DKX128" s="1"/>
      <c r="DKY128" s="1"/>
      <c r="DKZ128" s="1"/>
      <c r="DLA128" s="1"/>
      <c r="DLB128" s="1"/>
      <c r="DLC128" s="1"/>
      <c r="DLD128" s="1"/>
      <c r="DLE128" s="1"/>
      <c r="DLF128" s="1"/>
      <c r="DLG128" s="1"/>
      <c r="DLH128" s="1"/>
      <c r="DLI128" s="1"/>
      <c r="DLJ128" s="1"/>
      <c r="DLK128" s="1"/>
      <c r="DLL128" s="1"/>
      <c r="DLM128" s="1"/>
      <c r="DLN128" s="1"/>
      <c r="DLO128" s="1"/>
      <c r="DLP128" s="1"/>
      <c r="DLQ128" s="1"/>
      <c r="DLR128" s="1"/>
      <c r="DLS128" s="1"/>
      <c r="DLT128" s="1"/>
      <c r="DLU128" s="1"/>
      <c r="DLV128" s="1"/>
      <c r="DLW128" s="1"/>
      <c r="DLX128" s="1"/>
      <c r="DLY128" s="1"/>
      <c r="DLZ128" s="1"/>
      <c r="DMA128" s="1"/>
      <c r="DMB128" s="1"/>
      <c r="DMC128" s="1"/>
      <c r="DMD128" s="1"/>
      <c r="DME128" s="1"/>
      <c r="DMF128" s="1"/>
      <c r="DMG128" s="1"/>
      <c r="DMH128" s="1"/>
      <c r="DMI128" s="1"/>
      <c r="DMJ128" s="1"/>
      <c r="DMK128" s="1"/>
      <c r="DML128" s="1"/>
      <c r="DMM128" s="1"/>
      <c r="DMN128" s="1"/>
      <c r="DMO128" s="1"/>
      <c r="DMP128" s="1"/>
      <c r="DMQ128" s="1"/>
      <c r="DMR128" s="1"/>
      <c r="DMS128" s="1"/>
      <c r="DMT128" s="1"/>
      <c r="DMU128" s="1"/>
      <c r="DMV128" s="1"/>
      <c r="DMW128" s="1"/>
      <c r="DMX128" s="1"/>
      <c r="DMY128" s="1"/>
      <c r="DMZ128" s="1"/>
      <c r="DNA128" s="1"/>
      <c r="DNB128" s="1"/>
      <c r="DNC128" s="1"/>
      <c r="DND128" s="1"/>
      <c r="DNE128" s="1"/>
      <c r="DNF128" s="1"/>
      <c r="DNG128" s="1"/>
      <c r="DNH128" s="1"/>
      <c r="DNI128" s="1"/>
      <c r="DNJ128" s="1"/>
      <c r="DNK128" s="1"/>
      <c r="DNL128" s="1"/>
      <c r="DNM128" s="1"/>
      <c r="DNN128" s="1"/>
      <c r="DNO128" s="1"/>
      <c r="DNP128" s="1"/>
      <c r="DNQ128" s="1"/>
      <c r="DNR128" s="1"/>
      <c r="DNS128" s="1"/>
      <c r="DNT128" s="1"/>
      <c r="DNU128" s="1"/>
      <c r="DNV128" s="1"/>
      <c r="DNW128" s="1"/>
      <c r="DNX128" s="1"/>
      <c r="DNY128" s="1"/>
      <c r="DNZ128" s="1"/>
      <c r="DOA128" s="1"/>
      <c r="DOB128" s="1"/>
      <c r="DOC128" s="1"/>
      <c r="DOD128" s="1"/>
      <c r="DOE128" s="1"/>
      <c r="DOF128" s="1"/>
      <c r="DOG128" s="1"/>
      <c r="DOH128" s="1"/>
      <c r="DOI128" s="1"/>
      <c r="DOJ128" s="1"/>
      <c r="DOK128" s="1"/>
      <c r="DOL128" s="1"/>
      <c r="DOM128" s="1"/>
      <c r="DON128" s="1"/>
      <c r="DOO128" s="1"/>
      <c r="DOP128" s="1"/>
      <c r="DOQ128" s="1"/>
      <c r="DOR128" s="1"/>
      <c r="DOS128" s="1"/>
      <c r="DOT128" s="1"/>
      <c r="DOU128" s="1"/>
      <c r="DOV128" s="1"/>
      <c r="DOW128" s="1"/>
      <c r="DOX128" s="1"/>
      <c r="DOY128" s="1"/>
      <c r="DOZ128" s="1"/>
      <c r="DPA128" s="1"/>
      <c r="DPB128" s="1"/>
      <c r="DPC128" s="1"/>
      <c r="DPD128" s="1"/>
      <c r="DPE128" s="1"/>
      <c r="DPF128" s="1"/>
      <c r="DPG128" s="1"/>
      <c r="DPH128" s="1"/>
      <c r="DPI128" s="1"/>
      <c r="DPJ128" s="1"/>
      <c r="DPK128" s="1"/>
      <c r="DPL128" s="1"/>
      <c r="DPM128" s="1"/>
      <c r="DPN128" s="1"/>
      <c r="DPO128" s="1"/>
      <c r="DPP128" s="1"/>
      <c r="DPQ128" s="1"/>
      <c r="DPR128" s="1"/>
      <c r="DPS128" s="1"/>
      <c r="DPT128" s="1"/>
      <c r="DPU128" s="1"/>
      <c r="DPV128" s="1"/>
      <c r="DPW128" s="1"/>
      <c r="DPX128" s="1"/>
      <c r="DPY128" s="1"/>
      <c r="DPZ128" s="1"/>
      <c r="DQA128" s="1"/>
      <c r="DQB128" s="1"/>
      <c r="DQC128" s="1"/>
      <c r="DQD128" s="1"/>
      <c r="DQE128" s="1"/>
      <c r="DQF128" s="1"/>
      <c r="DQG128" s="1"/>
      <c r="DQH128" s="1"/>
      <c r="DQI128" s="1"/>
      <c r="DQJ128" s="1"/>
      <c r="DQK128" s="1"/>
      <c r="DQL128" s="1"/>
      <c r="DQM128" s="1"/>
      <c r="DQN128" s="1"/>
      <c r="DQO128" s="1"/>
      <c r="DQP128" s="1"/>
      <c r="DQQ128" s="1"/>
      <c r="DQR128" s="1"/>
      <c r="DQS128" s="1"/>
      <c r="DQT128" s="1"/>
      <c r="DQU128" s="1"/>
      <c r="DQV128" s="1"/>
      <c r="DQW128" s="1"/>
      <c r="DQX128" s="1"/>
      <c r="DQY128" s="1"/>
      <c r="DQZ128" s="1"/>
      <c r="DRA128" s="1"/>
      <c r="DRB128" s="1"/>
      <c r="DRC128" s="1"/>
      <c r="DRD128" s="1"/>
      <c r="DRE128" s="1"/>
      <c r="DRF128" s="1"/>
      <c r="DRG128" s="1"/>
      <c r="DRH128" s="1"/>
      <c r="DRI128" s="1"/>
      <c r="DRJ128" s="1"/>
      <c r="DRK128" s="1"/>
      <c r="DRL128" s="1"/>
      <c r="DRM128" s="1"/>
      <c r="DRN128" s="1"/>
      <c r="DRO128" s="1"/>
      <c r="DRP128" s="1"/>
      <c r="DRQ128" s="1"/>
      <c r="DRR128" s="1"/>
      <c r="DRS128" s="1"/>
      <c r="DRT128" s="1"/>
      <c r="DRU128" s="1"/>
      <c r="DRV128" s="1"/>
      <c r="DRW128" s="1"/>
      <c r="DRX128" s="1"/>
      <c r="DRY128" s="1"/>
      <c r="DRZ128" s="1"/>
      <c r="DSA128" s="1"/>
      <c r="DSB128" s="1"/>
      <c r="DSC128" s="1"/>
      <c r="DSD128" s="1"/>
      <c r="DSE128" s="1"/>
      <c r="DSF128" s="1"/>
      <c r="DSG128" s="1"/>
      <c r="DSH128" s="1"/>
      <c r="DSI128" s="1"/>
      <c r="DSJ128" s="1"/>
      <c r="DSK128" s="1"/>
      <c r="DSL128" s="1"/>
      <c r="DSM128" s="1"/>
      <c r="DSN128" s="1"/>
      <c r="DSO128" s="1"/>
      <c r="DSP128" s="1"/>
      <c r="DSQ128" s="1"/>
      <c r="DSR128" s="1"/>
      <c r="DSS128" s="1"/>
      <c r="DST128" s="1"/>
      <c r="DSU128" s="1"/>
      <c r="DSV128" s="1"/>
      <c r="DSW128" s="1"/>
      <c r="DSX128" s="1"/>
      <c r="DSY128" s="1"/>
      <c r="DSZ128" s="1"/>
      <c r="DTA128" s="1"/>
      <c r="DTB128" s="1"/>
      <c r="DTC128" s="1"/>
      <c r="DTD128" s="1"/>
      <c r="DTE128" s="1"/>
      <c r="DTF128" s="1"/>
      <c r="DTG128" s="1"/>
      <c r="DTH128" s="1"/>
      <c r="DTI128" s="1"/>
      <c r="DTJ128" s="1"/>
      <c r="DTK128" s="1"/>
      <c r="DTL128" s="1"/>
      <c r="DTM128" s="1"/>
      <c r="DTN128" s="1"/>
      <c r="DTO128" s="1"/>
      <c r="DTP128" s="1"/>
      <c r="DTQ128" s="1"/>
      <c r="DTR128" s="1"/>
      <c r="DTS128" s="1"/>
      <c r="DTT128" s="1"/>
      <c r="DTU128" s="1"/>
      <c r="DTV128" s="1"/>
      <c r="DTW128" s="1"/>
      <c r="DTX128" s="1"/>
      <c r="DTY128" s="1"/>
      <c r="DTZ128" s="1"/>
      <c r="DUA128" s="1"/>
      <c r="DUB128" s="1"/>
      <c r="DUC128" s="1"/>
      <c r="DUD128" s="1"/>
      <c r="DUE128" s="1"/>
      <c r="DUF128" s="1"/>
      <c r="DUG128" s="1"/>
      <c r="DUH128" s="1"/>
      <c r="DUI128" s="1"/>
      <c r="DUJ128" s="1"/>
      <c r="DUK128" s="1"/>
      <c r="DUL128" s="1"/>
      <c r="DUM128" s="1"/>
      <c r="DUN128" s="1"/>
      <c r="DUO128" s="1"/>
      <c r="DUP128" s="1"/>
      <c r="DUQ128" s="1"/>
      <c r="DUR128" s="1"/>
      <c r="DUS128" s="1"/>
      <c r="DUT128" s="1"/>
      <c r="DUU128" s="1"/>
      <c r="DUV128" s="1"/>
      <c r="DUW128" s="1"/>
      <c r="DUX128" s="1"/>
      <c r="DUY128" s="1"/>
      <c r="DUZ128" s="1"/>
      <c r="DVA128" s="1"/>
      <c r="DVB128" s="1"/>
      <c r="DVC128" s="1"/>
      <c r="DVD128" s="1"/>
      <c r="DVE128" s="1"/>
      <c r="DVF128" s="1"/>
      <c r="DVG128" s="1"/>
      <c r="DVH128" s="1"/>
      <c r="DVI128" s="1"/>
      <c r="DVJ128" s="1"/>
      <c r="DVK128" s="1"/>
      <c r="DVL128" s="1"/>
      <c r="DVM128" s="1"/>
      <c r="DVN128" s="1"/>
      <c r="DVO128" s="1"/>
      <c r="DVP128" s="1"/>
      <c r="DVQ128" s="1"/>
      <c r="DVR128" s="1"/>
      <c r="DVS128" s="1"/>
      <c r="DVT128" s="1"/>
      <c r="DVU128" s="1"/>
      <c r="DVV128" s="1"/>
      <c r="DVW128" s="1"/>
      <c r="DVX128" s="1"/>
      <c r="DVY128" s="1"/>
      <c r="DVZ128" s="1"/>
      <c r="DWA128" s="1"/>
      <c r="DWB128" s="1"/>
      <c r="DWC128" s="1"/>
      <c r="DWD128" s="1"/>
      <c r="DWE128" s="1"/>
      <c r="DWF128" s="1"/>
      <c r="DWG128" s="1"/>
      <c r="DWH128" s="1"/>
      <c r="DWI128" s="1"/>
      <c r="DWJ128" s="1"/>
      <c r="DWK128" s="1"/>
      <c r="DWL128" s="1"/>
      <c r="DWM128" s="1"/>
      <c r="DWN128" s="1"/>
      <c r="DWO128" s="1"/>
      <c r="DWP128" s="1"/>
      <c r="DWQ128" s="1"/>
      <c r="DWR128" s="1"/>
      <c r="DWS128" s="1"/>
      <c r="DWT128" s="1"/>
      <c r="DWU128" s="1"/>
      <c r="DWV128" s="1"/>
      <c r="DWW128" s="1"/>
      <c r="DWX128" s="1"/>
      <c r="DWY128" s="1"/>
      <c r="DWZ128" s="1"/>
      <c r="DXA128" s="1"/>
      <c r="DXB128" s="1"/>
      <c r="DXC128" s="1"/>
      <c r="DXD128" s="1"/>
      <c r="DXE128" s="1"/>
      <c r="DXF128" s="1"/>
      <c r="DXG128" s="1"/>
      <c r="DXH128" s="1"/>
      <c r="DXI128" s="1"/>
      <c r="DXJ128" s="1"/>
      <c r="DXK128" s="1"/>
      <c r="DXL128" s="1"/>
      <c r="DXM128" s="1"/>
      <c r="DXN128" s="1"/>
      <c r="DXO128" s="1"/>
      <c r="DXP128" s="1"/>
      <c r="DXQ128" s="1"/>
      <c r="DXR128" s="1"/>
      <c r="DXS128" s="1"/>
      <c r="DXT128" s="1"/>
      <c r="DXU128" s="1"/>
      <c r="DXV128" s="1"/>
      <c r="DXW128" s="1"/>
      <c r="DXX128" s="1"/>
      <c r="DXY128" s="1"/>
      <c r="DXZ128" s="1"/>
      <c r="DYA128" s="1"/>
      <c r="DYB128" s="1"/>
      <c r="DYC128" s="1"/>
      <c r="DYD128" s="1"/>
      <c r="DYE128" s="1"/>
      <c r="DYF128" s="1"/>
      <c r="DYG128" s="1"/>
      <c r="DYH128" s="1"/>
      <c r="DYI128" s="1"/>
      <c r="DYJ128" s="1"/>
      <c r="DYK128" s="1"/>
      <c r="DYL128" s="1"/>
      <c r="DYM128" s="1"/>
      <c r="DYN128" s="1"/>
      <c r="DYO128" s="1"/>
      <c r="DYP128" s="1"/>
      <c r="DYQ128" s="1"/>
      <c r="DYR128" s="1"/>
      <c r="DYS128" s="1"/>
      <c r="DYT128" s="1"/>
      <c r="DYU128" s="1"/>
      <c r="DYV128" s="1"/>
      <c r="DYW128" s="1"/>
      <c r="DYX128" s="1"/>
      <c r="DYY128" s="1"/>
      <c r="DYZ128" s="1"/>
      <c r="DZA128" s="1"/>
      <c r="DZB128" s="1"/>
      <c r="DZC128" s="1"/>
      <c r="DZD128" s="1"/>
      <c r="DZE128" s="1"/>
      <c r="DZF128" s="1"/>
      <c r="DZG128" s="1"/>
      <c r="DZH128" s="1"/>
      <c r="DZI128" s="1"/>
      <c r="DZJ128" s="1"/>
      <c r="DZK128" s="1"/>
      <c r="DZL128" s="1"/>
      <c r="DZM128" s="1"/>
      <c r="DZN128" s="1"/>
      <c r="DZO128" s="1"/>
      <c r="DZP128" s="1"/>
      <c r="DZQ128" s="1"/>
      <c r="DZR128" s="1"/>
      <c r="DZS128" s="1"/>
      <c r="DZT128" s="1"/>
      <c r="DZU128" s="1"/>
      <c r="DZV128" s="1"/>
      <c r="DZW128" s="1"/>
      <c r="DZX128" s="1"/>
      <c r="DZY128" s="1"/>
      <c r="DZZ128" s="1"/>
      <c r="EAA128" s="1"/>
      <c r="EAB128" s="1"/>
      <c r="EAC128" s="1"/>
      <c r="EAD128" s="1"/>
      <c r="EAE128" s="1"/>
      <c r="EAF128" s="1"/>
      <c r="EAG128" s="1"/>
      <c r="EAH128" s="1"/>
      <c r="EAI128" s="1"/>
      <c r="EAJ128" s="1"/>
      <c r="EAK128" s="1"/>
      <c r="EAL128" s="1"/>
      <c r="EAM128" s="1"/>
      <c r="EAN128" s="1"/>
      <c r="EAO128" s="1"/>
      <c r="EAP128" s="1"/>
      <c r="EAQ128" s="1"/>
      <c r="EAR128" s="1"/>
      <c r="EAS128" s="1"/>
      <c r="EAT128" s="1"/>
      <c r="EAU128" s="1"/>
      <c r="EAV128" s="1"/>
      <c r="EAW128" s="1"/>
      <c r="EAX128" s="1"/>
      <c r="EAY128" s="1"/>
      <c r="EAZ128" s="1"/>
      <c r="EBA128" s="1"/>
      <c r="EBB128" s="1"/>
      <c r="EBC128" s="1"/>
      <c r="EBD128" s="1"/>
      <c r="EBE128" s="1"/>
      <c r="EBF128" s="1"/>
      <c r="EBG128" s="1"/>
      <c r="EBH128" s="1"/>
      <c r="EBI128" s="1"/>
      <c r="EBJ128" s="1"/>
      <c r="EBK128" s="1"/>
      <c r="EBL128" s="1"/>
      <c r="EBM128" s="1"/>
      <c r="EBN128" s="1"/>
      <c r="EBO128" s="1"/>
      <c r="EBP128" s="1"/>
      <c r="EBQ128" s="1"/>
      <c r="EBR128" s="1"/>
      <c r="EBS128" s="1"/>
      <c r="EBT128" s="1"/>
      <c r="EBU128" s="1"/>
      <c r="EBV128" s="1"/>
      <c r="EBW128" s="1"/>
      <c r="EBX128" s="1"/>
      <c r="EBY128" s="1"/>
      <c r="EBZ128" s="1"/>
      <c r="ECA128" s="1"/>
      <c r="ECB128" s="1"/>
      <c r="ECC128" s="1"/>
      <c r="ECD128" s="1"/>
      <c r="ECE128" s="1"/>
      <c r="ECF128" s="1"/>
      <c r="ECG128" s="1"/>
      <c r="ECH128" s="1"/>
      <c r="ECI128" s="1"/>
      <c r="ECJ128" s="1"/>
      <c r="ECK128" s="1"/>
      <c r="ECL128" s="1"/>
      <c r="ECM128" s="1"/>
      <c r="ECN128" s="1"/>
      <c r="ECO128" s="1"/>
      <c r="ECP128" s="1"/>
      <c r="ECQ128" s="1"/>
      <c r="ECR128" s="1"/>
      <c r="ECS128" s="1"/>
      <c r="ECT128" s="1"/>
      <c r="ECU128" s="1"/>
      <c r="ECV128" s="1"/>
      <c r="ECW128" s="1"/>
      <c r="ECX128" s="1"/>
      <c r="ECY128" s="1"/>
      <c r="ECZ128" s="1"/>
      <c r="EDA128" s="1"/>
      <c r="EDB128" s="1"/>
      <c r="EDC128" s="1"/>
      <c r="EDD128" s="1"/>
      <c r="EDE128" s="1"/>
      <c r="EDF128" s="1"/>
      <c r="EDG128" s="1"/>
      <c r="EDH128" s="1"/>
      <c r="EDI128" s="1"/>
      <c r="EDJ128" s="1"/>
      <c r="EDK128" s="1"/>
      <c r="EDL128" s="1"/>
      <c r="EDM128" s="1"/>
      <c r="EDN128" s="1"/>
      <c r="EDO128" s="1"/>
      <c r="EDP128" s="1"/>
      <c r="EDQ128" s="1"/>
      <c r="EDR128" s="1"/>
      <c r="EDS128" s="1"/>
      <c r="EDT128" s="1"/>
      <c r="EDU128" s="1"/>
      <c r="EDV128" s="1"/>
      <c r="EDW128" s="1"/>
      <c r="EDX128" s="1"/>
      <c r="EDY128" s="1"/>
      <c r="EDZ128" s="1"/>
      <c r="EEA128" s="1"/>
      <c r="EEB128" s="1"/>
      <c r="EEC128" s="1"/>
      <c r="EED128" s="1"/>
      <c r="EEE128" s="1"/>
      <c r="EEF128" s="1"/>
      <c r="EEG128" s="1"/>
      <c r="EEH128" s="1"/>
      <c r="EEI128" s="1"/>
      <c r="EEJ128" s="1"/>
      <c r="EEK128" s="1"/>
      <c r="EEL128" s="1"/>
      <c r="EEM128" s="1"/>
      <c r="EEN128" s="1"/>
      <c r="EEO128" s="1"/>
      <c r="EEP128" s="1"/>
      <c r="EEQ128" s="1"/>
      <c r="EER128" s="1"/>
      <c r="EES128" s="1"/>
      <c r="EET128" s="1"/>
      <c r="EEU128" s="1"/>
      <c r="EEV128" s="1"/>
      <c r="EEW128" s="1"/>
      <c r="EEX128" s="1"/>
      <c r="EEY128" s="1"/>
      <c r="EEZ128" s="1"/>
      <c r="EFA128" s="1"/>
      <c r="EFB128" s="1"/>
      <c r="EFC128" s="1"/>
      <c r="EFD128" s="1"/>
      <c r="EFE128" s="1"/>
      <c r="EFF128" s="1"/>
      <c r="EFG128" s="1"/>
      <c r="EFH128" s="1"/>
      <c r="EFI128" s="1"/>
      <c r="EFJ128" s="1"/>
      <c r="EFK128" s="1"/>
      <c r="EFL128" s="1"/>
      <c r="EFM128" s="1"/>
      <c r="EFN128" s="1"/>
      <c r="EFO128" s="1"/>
      <c r="EFP128" s="1"/>
      <c r="EFQ128" s="1"/>
      <c r="EFR128" s="1"/>
      <c r="EFS128" s="1"/>
      <c r="EFT128" s="1"/>
      <c r="EFU128" s="1"/>
      <c r="EFV128" s="1"/>
      <c r="EFW128" s="1"/>
      <c r="EFX128" s="1"/>
      <c r="EFY128" s="1"/>
      <c r="EFZ128" s="1"/>
      <c r="EGA128" s="1"/>
      <c r="EGB128" s="1"/>
      <c r="EGC128" s="1"/>
      <c r="EGD128" s="1"/>
      <c r="EGE128" s="1"/>
      <c r="EGF128" s="1"/>
      <c r="EGG128" s="1"/>
      <c r="EGH128" s="1"/>
      <c r="EGI128" s="1"/>
      <c r="EGJ128" s="1"/>
      <c r="EGK128" s="1"/>
      <c r="EGL128" s="1"/>
      <c r="EGM128" s="1"/>
      <c r="EGN128" s="1"/>
      <c r="EGO128" s="1"/>
      <c r="EGP128" s="1"/>
      <c r="EGQ128" s="1"/>
      <c r="EGR128" s="1"/>
      <c r="EGS128" s="1"/>
      <c r="EGT128" s="1"/>
      <c r="EGU128" s="1"/>
      <c r="EGV128" s="1"/>
      <c r="EGW128" s="1"/>
      <c r="EGX128" s="1"/>
      <c r="EGY128" s="1"/>
      <c r="EGZ128" s="1"/>
      <c r="EHA128" s="1"/>
      <c r="EHB128" s="1"/>
      <c r="EHC128" s="1"/>
      <c r="EHD128" s="1"/>
      <c r="EHE128" s="1"/>
      <c r="EHF128" s="1"/>
      <c r="EHG128" s="1"/>
      <c r="EHH128" s="1"/>
      <c r="EHI128" s="1"/>
      <c r="EHJ128" s="1"/>
      <c r="EHK128" s="1"/>
      <c r="EHL128" s="1"/>
      <c r="EHM128" s="1"/>
      <c r="EHN128" s="1"/>
      <c r="EHO128" s="1"/>
      <c r="EHP128" s="1"/>
      <c r="EHQ128" s="1"/>
      <c r="EHR128" s="1"/>
      <c r="EHS128" s="1"/>
      <c r="EHT128" s="1"/>
      <c r="EHU128" s="1"/>
      <c r="EHV128" s="1"/>
      <c r="EHW128" s="1"/>
      <c r="EHX128" s="1"/>
      <c r="EHY128" s="1"/>
      <c r="EHZ128" s="1"/>
      <c r="EIA128" s="1"/>
      <c r="EIB128" s="1"/>
      <c r="EIC128" s="1"/>
      <c r="EID128" s="1"/>
      <c r="EIE128" s="1"/>
      <c r="EIF128" s="1"/>
      <c r="EIG128" s="1"/>
      <c r="EIH128" s="1"/>
      <c r="EII128" s="1"/>
      <c r="EIJ128" s="1"/>
      <c r="EIK128" s="1"/>
      <c r="EIL128" s="1"/>
      <c r="EIM128" s="1"/>
      <c r="EIN128" s="1"/>
      <c r="EIO128" s="1"/>
      <c r="EIP128" s="1"/>
      <c r="EIQ128" s="1"/>
      <c r="EIR128" s="1"/>
      <c r="EIS128" s="1"/>
      <c r="EIT128" s="1"/>
      <c r="EIU128" s="1"/>
      <c r="EIV128" s="1"/>
      <c r="EIW128" s="1"/>
      <c r="EIX128" s="1"/>
      <c r="EIY128" s="1"/>
      <c r="EIZ128" s="1"/>
      <c r="EJA128" s="1"/>
      <c r="EJB128" s="1"/>
      <c r="EJC128" s="1"/>
      <c r="EJD128" s="1"/>
      <c r="EJE128" s="1"/>
      <c r="EJF128" s="1"/>
      <c r="EJG128" s="1"/>
      <c r="EJH128" s="1"/>
      <c r="EJI128" s="1"/>
      <c r="EJJ128" s="1"/>
      <c r="EJK128" s="1"/>
      <c r="EJL128" s="1"/>
      <c r="EJM128" s="1"/>
      <c r="EJN128" s="1"/>
      <c r="EJO128" s="1"/>
      <c r="EJP128" s="1"/>
      <c r="EJQ128" s="1"/>
      <c r="EJR128" s="1"/>
      <c r="EJS128" s="1"/>
      <c r="EJT128" s="1"/>
      <c r="EJU128" s="1"/>
      <c r="EJV128" s="1"/>
      <c r="EJW128" s="1"/>
      <c r="EJX128" s="1"/>
      <c r="EJY128" s="1"/>
      <c r="EJZ128" s="1"/>
      <c r="EKA128" s="1"/>
      <c r="EKB128" s="1"/>
      <c r="EKC128" s="1"/>
      <c r="EKD128" s="1"/>
      <c r="EKE128" s="1"/>
      <c r="EKF128" s="1"/>
      <c r="EKG128" s="1"/>
      <c r="EKH128" s="1"/>
      <c r="EKI128" s="1"/>
      <c r="EKJ128" s="1"/>
      <c r="EKK128" s="1"/>
      <c r="EKL128" s="1"/>
      <c r="EKM128" s="1"/>
      <c r="EKN128" s="1"/>
      <c r="EKO128" s="1"/>
      <c r="EKP128" s="1"/>
      <c r="EKQ128" s="1"/>
      <c r="EKR128" s="1"/>
      <c r="EKS128" s="1"/>
      <c r="EKT128" s="1"/>
      <c r="EKU128" s="1"/>
      <c r="EKV128" s="1"/>
      <c r="EKW128" s="1"/>
      <c r="EKX128" s="1"/>
      <c r="EKY128" s="1"/>
      <c r="EKZ128" s="1"/>
      <c r="ELA128" s="1"/>
      <c r="ELB128" s="1"/>
      <c r="ELC128" s="1"/>
      <c r="ELD128" s="1"/>
      <c r="ELE128" s="1"/>
      <c r="ELF128" s="1"/>
      <c r="ELG128" s="1"/>
      <c r="ELH128" s="1"/>
      <c r="ELI128" s="1"/>
      <c r="ELJ128" s="1"/>
      <c r="ELK128" s="1"/>
      <c r="ELL128" s="1"/>
      <c r="ELM128" s="1"/>
      <c r="ELN128" s="1"/>
      <c r="ELO128" s="1"/>
      <c r="ELP128" s="1"/>
      <c r="ELQ128" s="1"/>
      <c r="ELR128" s="1"/>
      <c r="ELS128" s="1"/>
      <c r="ELT128" s="1"/>
      <c r="ELU128" s="1"/>
      <c r="ELV128" s="1"/>
      <c r="ELW128" s="1"/>
      <c r="ELX128" s="1"/>
      <c r="ELY128" s="1"/>
      <c r="ELZ128" s="1"/>
      <c r="EMA128" s="1"/>
      <c r="EMB128" s="1"/>
      <c r="EMC128" s="1"/>
      <c r="EMD128" s="1"/>
      <c r="EME128" s="1"/>
      <c r="EMF128" s="1"/>
      <c r="EMG128" s="1"/>
      <c r="EMH128" s="1"/>
      <c r="EMI128" s="1"/>
      <c r="EMJ128" s="1"/>
      <c r="EMK128" s="1"/>
      <c r="EML128" s="1"/>
      <c r="EMM128" s="1"/>
      <c r="EMN128" s="1"/>
      <c r="EMO128" s="1"/>
      <c r="EMP128" s="1"/>
      <c r="EMQ128" s="1"/>
      <c r="EMR128" s="1"/>
      <c r="EMS128" s="1"/>
      <c r="EMT128" s="1"/>
      <c r="EMU128" s="1"/>
      <c r="EMV128" s="1"/>
      <c r="EMW128" s="1"/>
      <c r="EMX128" s="1"/>
      <c r="EMY128" s="1"/>
      <c r="EMZ128" s="1"/>
      <c r="ENA128" s="1"/>
      <c r="ENB128" s="1"/>
      <c r="ENC128" s="1"/>
      <c r="END128" s="1"/>
      <c r="ENE128" s="1"/>
      <c r="ENF128" s="1"/>
      <c r="ENG128" s="1"/>
      <c r="ENH128" s="1"/>
      <c r="ENI128" s="1"/>
      <c r="ENJ128" s="1"/>
      <c r="ENK128" s="1"/>
      <c r="ENL128" s="1"/>
      <c r="ENM128" s="1"/>
      <c r="ENN128" s="1"/>
      <c r="ENO128" s="1"/>
      <c r="ENP128" s="1"/>
      <c r="ENQ128" s="1"/>
      <c r="ENR128" s="1"/>
      <c r="ENS128" s="1"/>
      <c r="ENT128" s="1"/>
      <c r="ENU128" s="1"/>
      <c r="ENV128" s="1"/>
      <c r="ENW128" s="1"/>
      <c r="ENX128" s="1"/>
      <c r="ENY128" s="1"/>
      <c r="ENZ128" s="1"/>
      <c r="EOA128" s="1"/>
      <c r="EOB128" s="1"/>
      <c r="EOC128" s="1"/>
      <c r="EOD128" s="1"/>
      <c r="EOE128" s="1"/>
      <c r="EOF128" s="1"/>
      <c r="EOG128" s="1"/>
      <c r="EOH128" s="1"/>
      <c r="EOI128" s="1"/>
      <c r="EOJ128" s="1"/>
      <c r="EOK128" s="1"/>
      <c r="EOL128" s="1"/>
      <c r="EOM128" s="1"/>
      <c r="EON128" s="1"/>
      <c r="EOO128" s="1"/>
      <c r="EOP128" s="1"/>
      <c r="EOQ128" s="1"/>
      <c r="EOR128" s="1"/>
      <c r="EOS128" s="1"/>
      <c r="EOT128" s="1"/>
      <c r="EOU128" s="1"/>
      <c r="EOV128" s="1"/>
      <c r="EOW128" s="1"/>
      <c r="EOX128" s="1"/>
      <c r="EOY128" s="1"/>
      <c r="EOZ128" s="1"/>
      <c r="EPA128" s="1"/>
      <c r="EPB128" s="1"/>
      <c r="EPC128" s="1"/>
      <c r="EPD128" s="1"/>
      <c r="EPE128" s="1"/>
      <c r="EPF128" s="1"/>
      <c r="EPG128" s="1"/>
      <c r="EPH128" s="1"/>
      <c r="EPI128" s="1"/>
      <c r="EPJ128" s="1"/>
      <c r="EPK128" s="1"/>
      <c r="EPL128" s="1"/>
      <c r="EPM128" s="1"/>
      <c r="EPN128" s="1"/>
      <c r="EPO128" s="1"/>
      <c r="EPP128" s="1"/>
      <c r="EPQ128" s="1"/>
      <c r="EPR128" s="1"/>
      <c r="EPS128" s="1"/>
      <c r="EPT128" s="1"/>
      <c r="EPU128" s="1"/>
      <c r="EPV128" s="1"/>
      <c r="EPW128" s="1"/>
      <c r="EPX128" s="1"/>
      <c r="EPY128" s="1"/>
      <c r="EPZ128" s="1"/>
      <c r="EQA128" s="1"/>
      <c r="EQB128" s="1"/>
      <c r="EQC128" s="1"/>
      <c r="EQD128" s="1"/>
      <c r="EQE128" s="1"/>
      <c r="EQF128" s="1"/>
      <c r="EQG128" s="1"/>
      <c r="EQH128" s="1"/>
      <c r="EQI128" s="1"/>
      <c r="EQJ128" s="1"/>
      <c r="EQK128" s="1"/>
      <c r="EQL128" s="1"/>
      <c r="EQM128" s="1"/>
      <c r="EQN128" s="1"/>
      <c r="EQO128" s="1"/>
      <c r="EQP128" s="1"/>
      <c r="EQQ128" s="1"/>
      <c r="EQR128" s="1"/>
      <c r="EQS128" s="1"/>
      <c r="EQT128" s="1"/>
      <c r="EQU128" s="1"/>
      <c r="EQV128" s="1"/>
      <c r="EQW128" s="1"/>
      <c r="EQX128" s="1"/>
      <c r="EQY128" s="1"/>
      <c r="EQZ128" s="1"/>
      <c r="ERA128" s="1"/>
      <c r="ERB128" s="1"/>
      <c r="ERC128" s="1"/>
      <c r="ERD128" s="1"/>
      <c r="ERE128" s="1"/>
      <c r="ERF128" s="1"/>
      <c r="ERG128" s="1"/>
      <c r="ERH128" s="1"/>
      <c r="ERI128" s="1"/>
      <c r="ERJ128" s="1"/>
      <c r="ERK128" s="1"/>
      <c r="ERL128" s="1"/>
      <c r="ERM128" s="1"/>
      <c r="ERN128" s="1"/>
      <c r="ERO128" s="1"/>
      <c r="ERP128" s="1"/>
      <c r="ERQ128" s="1"/>
      <c r="ERR128" s="1"/>
      <c r="ERS128" s="1"/>
      <c r="ERT128" s="1"/>
      <c r="ERU128" s="1"/>
      <c r="ERV128" s="1"/>
      <c r="ERW128" s="1"/>
      <c r="ERX128" s="1"/>
      <c r="ERY128" s="1"/>
      <c r="ERZ128" s="1"/>
      <c r="ESA128" s="1"/>
      <c r="ESB128" s="1"/>
      <c r="ESC128" s="1"/>
      <c r="ESD128" s="1"/>
      <c r="ESE128" s="1"/>
      <c r="ESF128" s="1"/>
      <c r="ESG128" s="1"/>
      <c r="ESH128" s="1"/>
      <c r="ESI128" s="1"/>
      <c r="ESJ128" s="1"/>
      <c r="ESK128" s="1"/>
      <c r="ESL128" s="1"/>
      <c r="ESM128" s="1"/>
      <c r="ESN128" s="1"/>
      <c r="ESO128" s="1"/>
      <c r="ESP128" s="1"/>
      <c r="ESQ128" s="1"/>
      <c r="ESR128" s="1"/>
      <c r="ESS128" s="1"/>
      <c r="EST128" s="1"/>
      <c r="ESU128" s="1"/>
      <c r="ESV128" s="1"/>
      <c r="ESW128" s="1"/>
      <c r="ESX128" s="1"/>
      <c r="ESY128" s="1"/>
      <c r="ESZ128" s="1"/>
      <c r="ETA128" s="1"/>
      <c r="ETB128" s="1"/>
      <c r="ETC128" s="1"/>
      <c r="ETD128" s="1"/>
      <c r="ETE128" s="1"/>
      <c r="ETF128" s="1"/>
      <c r="ETG128" s="1"/>
      <c r="ETH128" s="1"/>
      <c r="ETI128" s="1"/>
      <c r="ETJ128" s="1"/>
      <c r="ETK128" s="1"/>
      <c r="ETL128" s="1"/>
      <c r="ETM128" s="1"/>
      <c r="ETN128" s="1"/>
      <c r="ETO128" s="1"/>
      <c r="ETP128" s="1"/>
      <c r="ETQ128" s="1"/>
      <c r="ETR128" s="1"/>
      <c r="ETS128" s="1"/>
      <c r="ETT128" s="1"/>
      <c r="ETU128" s="1"/>
      <c r="ETV128" s="1"/>
      <c r="ETW128" s="1"/>
      <c r="ETX128" s="1"/>
      <c r="ETY128" s="1"/>
      <c r="ETZ128" s="1"/>
      <c r="EUA128" s="1"/>
      <c r="EUB128" s="1"/>
      <c r="EUC128" s="1"/>
      <c r="EUD128" s="1"/>
      <c r="EUE128" s="1"/>
      <c r="EUF128" s="1"/>
      <c r="EUG128" s="1"/>
      <c r="EUH128" s="1"/>
      <c r="EUI128" s="1"/>
      <c r="EUJ128" s="1"/>
      <c r="EUK128" s="1"/>
      <c r="EUL128" s="1"/>
      <c r="EUM128" s="1"/>
      <c r="EUN128" s="1"/>
      <c r="EUO128" s="1"/>
      <c r="EUP128" s="1"/>
      <c r="EUQ128" s="1"/>
      <c r="EUR128" s="1"/>
      <c r="EUS128" s="1"/>
      <c r="EUT128" s="1"/>
      <c r="EUU128" s="1"/>
      <c r="EUV128" s="1"/>
      <c r="EUW128" s="1"/>
      <c r="EUX128" s="1"/>
      <c r="EUY128" s="1"/>
      <c r="EUZ128" s="1"/>
      <c r="EVA128" s="1"/>
      <c r="EVB128" s="1"/>
      <c r="EVC128" s="1"/>
      <c r="EVD128" s="1"/>
      <c r="EVE128" s="1"/>
      <c r="EVF128" s="1"/>
      <c r="EVG128" s="1"/>
      <c r="EVH128" s="1"/>
      <c r="EVI128" s="1"/>
      <c r="EVJ128" s="1"/>
      <c r="EVK128" s="1"/>
      <c r="EVL128" s="1"/>
      <c r="EVM128" s="1"/>
      <c r="EVN128" s="1"/>
      <c r="EVO128" s="1"/>
      <c r="EVP128" s="1"/>
      <c r="EVQ128" s="1"/>
      <c r="EVR128" s="1"/>
      <c r="EVS128" s="1"/>
      <c r="EVT128" s="1"/>
      <c r="EVU128" s="1"/>
      <c r="EVV128" s="1"/>
      <c r="EVW128" s="1"/>
      <c r="EVX128" s="1"/>
      <c r="EVY128" s="1"/>
      <c r="EVZ128" s="1"/>
      <c r="EWA128" s="1"/>
      <c r="EWB128" s="1"/>
      <c r="EWC128" s="1"/>
      <c r="EWD128" s="1"/>
      <c r="EWE128" s="1"/>
      <c r="EWF128" s="1"/>
      <c r="EWG128" s="1"/>
      <c r="EWH128" s="1"/>
      <c r="EWI128" s="1"/>
      <c r="EWJ128" s="1"/>
      <c r="EWK128" s="1"/>
      <c r="EWL128" s="1"/>
      <c r="EWM128" s="1"/>
      <c r="EWN128" s="1"/>
      <c r="EWO128" s="1"/>
      <c r="EWP128" s="1"/>
      <c r="EWQ128" s="1"/>
      <c r="EWR128" s="1"/>
      <c r="EWS128" s="1"/>
      <c r="EWT128" s="1"/>
      <c r="EWU128" s="1"/>
      <c r="EWV128" s="1"/>
      <c r="EWW128" s="1"/>
      <c r="EWX128" s="1"/>
      <c r="EWY128" s="1"/>
      <c r="EWZ128" s="1"/>
      <c r="EXA128" s="1"/>
      <c r="EXB128" s="1"/>
      <c r="EXC128" s="1"/>
      <c r="EXD128" s="1"/>
      <c r="EXE128" s="1"/>
      <c r="EXF128" s="1"/>
      <c r="EXG128" s="1"/>
      <c r="EXH128" s="1"/>
      <c r="EXI128" s="1"/>
      <c r="EXJ128" s="1"/>
      <c r="EXK128" s="1"/>
      <c r="EXL128" s="1"/>
      <c r="EXM128" s="1"/>
      <c r="EXN128" s="1"/>
      <c r="EXO128" s="1"/>
      <c r="EXP128" s="1"/>
      <c r="EXQ128" s="1"/>
      <c r="EXR128" s="1"/>
      <c r="EXS128" s="1"/>
      <c r="EXT128" s="1"/>
      <c r="EXU128" s="1"/>
      <c r="EXV128" s="1"/>
      <c r="EXW128" s="1"/>
      <c r="EXX128" s="1"/>
      <c r="EXY128" s="1"/>
      <c r="EXZ128" s="1"/>
      <c r="EYA128" s="1"/>
      <c r="EYB128" s="1"/>
      <c r="EYC128" s="1"/>
      <c r="EYD128" s="1"/>
      <c r="EYE128" s="1"/>
      <c r="EYF128" s="1"/>
      <c r="EYG128" s="1"/>
      <c r="EYH128" s="1"/>
      <c r="EYI128" s="1"/>
      <c r="EYJ128" s="1"/>
      <c r="EYK128" s="1"/>
      <c r="EYL128" s="1"/>
      <c r="EYM128" s="1"/>
      <c r="EYN128" s="1"/>
      <c r="EYO128" s="1"/>
      <c r="EYP128" s="1"/>
      <c r="EYQ128" s="1"/>
      <c r="EYR128" s="1"/>
      <c r="EYS128" s="1"/>
      <c r="EYT128" s="1"/>
      <c r="EYU128" s="1"/>
      <c r="EYV128" s="1"/>
      <c r="EYW128" s="1"/>
      <c r="EYX128" s="1"/>
      <c r="EYY128" s="1"/>
      <c r="EYZ128" s="1"/>
      <c r="EZA128" s="1"/>
      <c r="EZB128" s="1"/>
      <c r="EZC128" s="1"/>
      <c r="EZD128" s="1"/>
      <c r="EZE128" s="1"/>
      <c r="EZF128" s="1"/>
      <c r="EZG128" s="1"/>
      <c r="EZH128" s="1"/>
      <c r="EZI128" s="1"/>
      <c r="EZJ128" s="1"/>
      <c r="EZK128" s="1"/>
      <c r="EZL128" s="1"/>
      <c r="EZM128" s="1"/>
      <c r="EZN128" s="1"/>
      <c r="EZO128" s="1"/>
      <c r="EZP128" s="1"/>
      <c r="EZQ128" s="1"/>
      <c r="EZR128" s="1"/>
      <c r="EZS128" s="1"/>
      <c r="EZT128" s="1"/>
      <c r="EZU128" s="1"/>
      <c r="EZV128" s="1"/>
      <c r="EZW128" s="1"/>
      <c r="EZX128" s="1"/>
      <c r="EZY128" s="1"/>
      <c r="EZZ128" s="1"/>
      <c r="FAA128" s="1"/>
      <c r="FAB128" s="1"/>
      <c r="FAC128" s="1"/>
      <c r="FAD128" s="1"/>
      <c r="FAE128" s="1"/>
      <c r="FAF128" s="1"/>
      <c r="FAG128" s="1"/>
      <c r="FAH128" s="1"/>
      <c r="FAI128" s="1"/>
      <c r="FAJ128" s="1"/>
      <c r="FAK128" s="1"/>
      <c r="FAL128" s="1"/>
      <c r="FAM128" s="1"/>
      <c r="FAN128" s="1"/>
      <c r="FAO128" s="1"/>
      <c r="FAP128" s="1"/>
      <c r="FAQ128" s="1"/>
      <c r="FAR128" s="1"/>
      <c r="FAS128" s="1"/>
      <c r="FAT128" s="1"/>
      <c r="FAU128" s="1"/>
      <c r="FAV128" s="1"/>
      <c r="FAW128" s="1"/>
      <c r="FAX128" s="1"/>
      <c r="FAY128" s="1"/>
      <c r="FAZ128" s="1"/>
      <c r="FBA128" s="1"/>
      <c r="FBB128" s="1"/>
      <c r="FBC128" s="1"/>
      <c r="FBD128" s="1"/>
      <c r="FBE128" s="1"/>
      <c r="FBF128" s="1"/>
      <c r="FBG128" s="1"/>
      <c r="FBH128" s="1"/>
      <c r="FBI128" s="1"/>
      <c r="FBJ128" s="1"/>
      <c r="FBK128" s="1"/>
      <c r="FBL128" s="1"/>
      <c r="FBM128" s="1"/>
      <c r="FBN128" s="1"/>
      <c r="FBO128" s="1"/>
      <c r="FBP128" s="1"/>
      <c r="FBQ128" s="1"/>
      <c r="FBR128" s="1"/>
      <c r="FBS128" s="1"/>
      <c r="FBT128" s="1"/>
      <c r="FBU128" s="1"/>
      <c r="FBV128" s="1"/>
      <c r="FBW128" s="1"/>
      <c r="FBX128" s="1"/>
      <c r="FBY128" s="1"/>
      <c r="FBZ128" s="1"/>
      <c r="FCA128" s="1"/>
      <c r="FCB128" s="1"/>
      <c r="FCC128" s="1"/>
      <c r="FCD128" s="1"/>
      <c r="FCE128" s="1"/>
      <c r="FCF128" s="1"/>
      <c r="FCG128" s="1"/>
      <c r="FCH128" s="1"/>
      <c r="FCI128" s="1"/>
      <c r="FCJ128" s="1"/>
      <c r="FCK128" s="1"/>
      <c r="FCL128" s="1"/>
      <c r="FCM128" s="1"/>
      <c r="FCN128" s="1"/>
      <c r="FCO128" s="1"/>
      <c r="FCP128" s="1"/>
      <c r="FCQ128" s="1"/>
      <c r="FCR128" s="1"/>
      <c r="FCS128" s="1"/>
      <c r="FCT128" s="1"/>
      <c r="FCU128" s="1"/>
      <c r="FCV128" s="1"/>
      <c r="FCW128" s="1"/>
      <c r="FCX128" s="1"/>
      <c r="FCY128" s="1"/>
      <c r="FCZ128" s="1"/>
      <c r="FDA128" s="1"/>
      <c r="FDB128" s="1"/>
      <c r="FDC128" s="1"/>
      <c r="FDD128" s="1"/>
      <c r="FDE128" s="1"/>
      <c r="FDF128" s="1"/>
      <c r="FDG128" s="1"/>
      <c r="FDH128" s="1"/>
      <c r="FDI128" s="1"/>
      <c r="FDJ128" s="1"/>
      <c r="FDK128" s="1"/>
      <c r="FDL128" s="1"/>
      <c r="FDM128" s="1"/>
      <c r="FDN128" s="1"/>
      <c r="FDO128" s="1"/>
      <c r="FDP128" s="1"/>
      <c r="FDQ128" s="1"/>
      <c r="FDR128" s="1"/>
      <c r="FDS128" s="1"/>
      <c r="FDT128" s="1"/>
      <c r="FDU128" s="1"/>
      <c r="FDV128" s="1"/>
      <c r="FDW128" s="1"/>
      <c r="FDX128" s="1"/>
      <c r="FDY128" s="1"/>
      <c r="FDZ128" s="1"/>
      <c r="FEA128" s="1"/>
      <c r="FEB128" s="1"/>
      <c r="FEC128" s="1"/>
      <c r="FED128" s="1"/>
      <c r="FEE128" s="1"/>
      <c r="FEF128" s="1"/>
      <c r="FEG128" s="1"/>
      <c r="FEH128" s="1"/>
      <c r="FEI128" s="1"/>
      <c r="FEJ128" s="1"/>
      <c r="FEK128" s="1"/>
      <c r="FEL128" s="1"/>
      <c r="FEM128" s="1"/>
      <c r="FEN128" s="1"/>
      <c r="FEO128" s="1"/>
      <c r="FEP128" s="1"/>
      <c r="FEQ128" s="1"/>
      <c r="FER128" s="1"/>
      <c r="FES128" s="1"/>
      <c r="FET128" s="1"/>
      <c r="FEU128" s="1"/>
      <c r="FEV128" s="1"/>
      <c r="FEW128" s="1"/>
      <c r="FEX128" s="1"/>
      <c r="FEY128" s="1"/>
      <c r="FEZ128" s="1"/>
      <c r="FFA128" s="1"/>
      <c r="FFB128" s="1"/>
      <c r="FFC128" s="1"/>
      <c r="FFD128" s="1"/>
      <c r="FFE128" s="1"/>
      <c r="FFF128" s="1"/>
      <c r="FFG128" s="1"/>
      <c r="FFH128" s="1"/>
      <c r="FFI128" s="1"/>
      <c r="FFJ128" s="1"/>
      <c r="FFK128" s="1"/>
      <c r="FFL128" s="1"/>
      <c r="FFM128" s="1"/>
      <c r="FFN128" s="1"/>
      <c r="FFO128" s="1"/>
      <c r="FFP128" s="1"/>
      <c r="FFQ128" s="1"/>
      <c r="FFR128" s="1"/>
      <c r="FFS128" s="1"/>
      <c r="FFT128" s="1"/>
      <c r="FFU128" s="1"/>
      <c r="FFV128" s="1"/>
      <c r="FFW128" s="1"/>
      <c r="FFX128" s="1"/>
      <c r="FFY128" s="1"/>
      <c r="FFZ128" s="1"/>
      <c r="FGA128" s="1"/>
      <c r="FGB128" s="1"/>
      <c r="FGC128" s="1"/>
      <c r="FGD128" s="1"/>
      <c r="FGE128" s="1"/>
      <c r="FGF128" s="1"/>
      <c r="FGG128" s="1"/>
      <c r="FGH128" s="1"/>
      <c r="FGI128" s="1"/>
      <c r="FGJ128" s="1"/>
      <c r="FGK128" s="1"/>
      <c r="FGL128" s="1"/>
      <c r="FGM128" s="1"/>
      <c r="FGN128" s="1"/>
      <c r="FGO128" s="1"/>
      <c r="FGP128" s="1"/>
      <c r="FGQ128" s="1"/>
      <c r="FGR128" s="1"/>
      <c r="FGS128" s="1"/>
      <c r="FGT128" s="1"/>
      <c r="FGU128" s="1"/>
      <c r="FGV128" s="1"/>
      <c r="FGW128" s="1"/>
      <c r="FGX128" s="1"/>
      <c r="FGY128" s="1"/>
      <c r="FGZ128" s="1"/>
      <c r="FHA128" s="1"/>
      <c r="FHB128" s="1"/>
      <c r="FHC128" s="1"/>
      <c r="FHD128" s="1"/>
      <c r="FHE128" s="1"/>
      <c r="FHF128" s="1"/>
      <c r="FHG128" s="1"/>
      <c r="FHH128" s="1"/>
      <c r="FHI128" s="1"/>
      <c r="FHJ128" s="1"/>
      <c r="FHK128" s="1"/>
      <c r="FHL128" s="1"/>
      <c r="FHM128" s="1"/>
      <c r="FHN128" s="1"/>
      <c r="FHO128" s="1"/>
      <c r="FHP128" s="1"/>
      <c r="FHQ128" s="1"/>
      <c r="FHR128" s="1"/>
      <c r="FHS128" s="1"/>
      <c r="FHT128" s="1"/>
      <c r="FHU128" s="1"/>
      <c r="FHV128" s="1"/>
      <c r="FHW128" s="1"/>
      <c r="FHX128" s="1"/>
      <c r="FHY128" s="1"/>
      <c r="FHZ128" s="1"/>
      <c r="FIA128" s="1"/>
      <c r="FIB128" s="1"/>
      <c r="FIC128" s="1"/>
      <c r="FID128" s="1"/>
      <c r="FIE128" s="1"/>
      <c r="FIF128" s="1"/>
      <c r="FIG128" s="1"/>
      <c r="FIH128" s="1"/>
      <c r="FII128" s="1"/>
      <c r="FIJ128" s="1"/>
      <c r="FIK128" s="1"/>
      <c r="FIL128" s="1"/>
      <c r="FIM128" s="1"/>
      <c r="FIN128" s="1"/>
      <c r="FIO128" s="1"/>
      <c r="FIP128" s="1"/>
      <c r="FIQ128" s="1"/>
      <c r="FIR128" s="1"/>
      <c r="FIS128" s="1"/>
      <c r="FIT128" s="1"/>
      <c r="FIU128" s="1"/>
      <c r="FIV128" s="1"/>
      <c r="FIW128" s="1"/>
      <c r="FIX128" s="1"/>
      <c r="FIY128" s="1"/>
      <c r="FIZ128" s="1"/>
      <c r="FJA128" s="1"/>
      <c r="FJB128" s="1"/>
      <c r="FJC128" s="1"/>
      <c r="FJD128" s="1"/>
      <c r="FJE128" s="1"/>
      <c r="FJF128" s="1"/>
      <c r="FJG128" s="1"/>
      <c r="FJH128" s="1"/>
      <c r="FJI128" s="1"/>
      <c r="FJJ128" s="1"/>
      <c r="FJK128" s="1"/>
      <c r="FJL128" s="1"/>
      <c r="FJM128" s="1"/>
      <c r="FJN128" s="1"/>
      <c r="FJO128" s="1"/>
      <c r="FJP128" s="1"/>
      <c r="FJQ128" s="1"/>
      <c r="FJR128" s="1"/>
      <c r="FJS128" s="1"/>
      <c r="FJT128" s="1"/>
      <c r="FJU128" s="1"/>
      <c r="FJV128" s="1"/>
      <c r="FJW128" s="1"/>
      <c r="FJX128" s="1"/>
      <c r="FJY128" s="1"/>
      <c r="FJZ128" s="1"/>
      <c r="FKA128" s="1"/>
      <c r="FKB128" s="1"/>
      <c r="FKC128" s="1"/>
      <c r="FKD128" s="1"/>
      <c r="FKE128" s="1"/>
      <c r="FKF128" s="1"/>
      <c r="FKG128" s="1"/>
      <c r="FKH128" s="1"/>
      <c r="FKI128" s="1"/>
      <c r="FKJ128" s="1"/>
      <c r="FKK128" s="1"/>
      <c r="FKL128" s="1"/>
      <c r="FKM128" s="1"/>
      <c r="FKN128" s="1"/>
      <c r="FKO128" s="1"/>
      <c r="FKP128" s="1"/>
      <c r="FKQ128" s="1"/>
      <c r="FKR128" s="1"/>
      <c r="FKS128" s="1"/>
      <c r="FKT128" s="1"/>
      <c r="FKU128" s="1"/>
      <c r="FKV128" s="1"/>
      <c r="FKW128" s="1"/>
      <c r="FKX128" s="1"/>
      <c r="FKY128" s="1"/>
      <c r="FKZ128" s="1"/>
      <c r="FLA128" s="1"/>
      <c r="FLB128" s="1"/>
      <c r="FLC128" s="1"/>
      <c r="FLD128" s="1"/>
      <c r="FLE128" s="1"/>
      <c r="FLF128" s="1"/>
      <c r="FLG128" s="1"/>
      <c r="FLH128" s="1"/>
      <c r="FLI128" s="1"/>
      <c r="FLJ128" s="1"/>
      <c r="FLK128" s="1"/>
      <c r="FLL128" s="1"/>
      <c r="FLM128" s="1"/>
      <c r="FLN128" s="1"/>
      <c r="FLO128" s="1"/>
      <c r="FLP128" s="1"/>
      <c r="FLQ128" s="1"/>
      <c r="FLR128" s="1"/>
      <c r="FLS128" s="1"/>
      <c r="FLT128" s="1"/>
      <c r="FLU128" s="1"/>
      <c r="FLV128" s="1"/>
      <c r="FLW128" s="1"/>
      <c r="FLX128" s="1"/>
      <c r="FLY128" s="1"/>
      <c r="FLZ128" s="1"/>
      <c r="FMA128" s="1"/>
      <c r="FMB128" s="1"/>
      <c r="FMC128" s="1"/>
      <c r="FMD128" s="1"/>
      <c r="FME128" s="1"/>
      <c r="FMF128" s="1"/>
      <c r="FMG128" s="1"/>
      <c r="FMH128" s="1"/>
      <c r="FMI128" s="1"/>
      <c r="FMJ128" s="1"/>
      <c r="FMK128" s="1"/>
      <c r="FML128" s="1"/>
      <c r="FMM128" s="1"/>
      <c r="FMN128" s="1"/>
      <c r="FMO128" s="1"/>
      <c r="FMP128" s="1"/>
      <c r="FMQ128" s="1"/>
      <c r="FMR128" s="1"/>
      <c r="FMS128" s="1"/>
      <c r="FMT128" s="1"/>
      <c r="FMU128" s="1"/>
      <c r="FMV128" s="1"/>
      <c r="FMW128" s="1"/>
      <c r="FMX128" s="1"/>
      <c r="FMY128" s="1"/>
      <c r="FMZ128" s="1"/>
      <c r="FNA128" s="1"/>
      <c r="FNB128" s="1"/>
      <c r="FNC128" s="1"/>
      <c r="FND128" s="1"/>
      <c r="FNE128" s="1"/>
      <c r="FNF128" s="1"/>
      <c r="FNG128" s="1"/>
      <c r="FNH128" s="1"/>
      <c r="FNI128" s="1"/>
      <c r="FNJ128" s="1"/>
      <c r="FNK128" s="1"/>
      <c r="FNL128" s="1"/>
      <c r="FNM128" s="1"/>
      <c r="FNN128" s="1"/>
      <c r="FNO128" s="1"/>
      <c r="FNP128" s="1"/>
      <c r="FNQ128" s="1"/>
      <c r="FNR128" s="1"/>
      <c r="FNS128" s="1"/>
      <c r="FNT128" s="1"/>
      <c r="FNU128" s="1"/>
      <c r="FNV128" s="1"/>
      <c r="FNW128" s="1"/>
      <c r="FNX128" s="1"/>
      <c r="FNY128" s="1"/>
      <c r="FNZ128" s="1"/>
      <c r="FOA128" s="1"/>
      <c r="FOB128" s="1"/>
      <c r="FOC128" s="1"/>
      <c r="FOD128" s="1"/>
      <c r="FOE128" s="1"/>
      <c r="FOF128" s="1"/>
      <c r="FOG128" s="1"/>
      <c r="FOH128" s="1"/>
      <c r="FOI128" s="1"/>
      <c r="FOJ128" s="1"/>
      <c r="FOK128" s="1"/>
      <c r="FOL128" s="1"/>
      <c r="FOM128" s="1"/>
      <c r="FON128" s="1"/>
      <c r="FOO128" s="1"/>
      <c r="FOP128" s="1"/>
      <c r="FOQ128" s="1"/>
      <c r="FOR128" s="1"/>
      <c r="FOS128" s="1"/>
      <c r="FOT128" s="1"/>
      <c r="FOU128" s="1"/>
      <c r="FOV128" s="1"/>
      <c r="FOW128" s="1"/>
      <c r="FOX128" s="1"/>
      <c r="FOY128" s="1"/>
      <c r="FOZ128" s="1"/>
      <c r="FPA128" s="1"/>
      <c r="FPB128" s="1"/>
      <c r="FPC128" s="1"/>
      <c r="FPD128" s="1"/>
      <c r="FPE128" s="1"/>
      <c r="FPF128" s="1"/>
      <c r="FPG128" s="1"/>
      <c r="FPH128" s="1"/>
      <c r="FPI128" s="1"/>
      <c r="FPJ128" s="1"/>
      <c r="FPK128" s="1"/>
      <c r="FPL128" s="1"/>
      <c r="FPM128" s="1"/>
      <c r="FPN128" s="1"/>
      <c r="FPO128" s="1"/>
      <c r="FPP128" s="1"/>
      <c r="FPQ128" s="1"/>
      <c r="FPR128" s="1"/>
      <c r="FPS128" s="1"/>
      <c r="FPT128" s="1"/>
      <c r="FPU128" s="1"/>
      <c r="FPV128" s="1"/>
      <c r="FPW128" s="1"/>
      <c r="FPX128" s="1"/>
      <c r="FPY128" s="1"/>
      <c r="FPZ128" s="1"/>
      <c r="FQA128" s="1"/>
      <c r="FQB128" s="1"/>
      <c r="FQC128" s="1"/>
      <c r="FQD128" s="1"/>
      <c r="FQE128" s="1"/>
      <c r="FQF128" s="1"/>
      <c r="FQG128" s="1"/>
      <c r="FQH128" s="1"/>
      <c r="FQI128" s="1"/>
      <c r="FQJ128" s="1"/>
      <c r="FQK128" s="1"/>
      <c r="FQL128" s="1"/>
      <c r="FQM128" s="1"/>
      <c r="FQN128" s="1"/>
      <c r="FQO128" s="1"/>
      <c r="FQP128" s="1"/>
      <c r="FQQ128" s="1"/>
      <c r="FQR128" s="1"/>
      <c r="FQS128" s="1"/>
      <c r="FQT128" s="1"/>
      <c r="FQU128" s="1"/>
      <c r="FQV128" s="1"/>
      <c r="FQW128" s="1"/>
      <c r="FQX128" s="1"/>
      <c r="FQY128" s="1"/>
      <c r="FQZ128" s="1"/>
      <c r="FRA128" s="1"/>
      <c r="FRB128" s="1"/>
      <c r="FRC128" s="1"/>
      <c r="FRD128" s="1"/>
      <c r="FRE128" s="1"/>
      <c r="FRF128" s="1"/>
      <c r="FRG128" s="1"/>
      <c r="FRH128" s="1"/>
      <c r="FRI128" s="1"/>
      <c r="FRJ128" s="1"/>
      <c r="FRK128" s="1"/>
      <c r="FRL128" s="1"/>
      <c r="FRM128" s="1"/>
      <c r="FRN128" s="1"/>
      <c r="FRO128" s="1"/>
      <c r="FRP128" s="1"/>
      <c r="FRQ128" s="1"/>
      <c r="FRR128" s="1"/>
      <c r="FRS128" s="1"/>
      <c r="FRT128" s="1"/>
      <c r="FRU128" s="1"/>
      <c r="FRV128" s="1"/>
      <c r="FRW128" s="1"/>
      <c r="FRX128" s="1"/>
      <c r="FRY128" s="1"/>
      <c r="FRZ128" s="1"/>
      <c r="FSA128" s="1"/>
      <c r="FSB128" s="1"/>
      <c r="FSC128" s="1"/>
      <c r="FSD128" s="1"/>
      <c r="FSE128" s="1"/>
      <c r="FSF128" s="1"/>
      <c r="FSG128" s="1"/>
      <c r="FSH128" s="1"/>
      <c r="FSI128" s="1"/>
      <c r="FSJ128" s="1"/>
      <c r="FSK128" s="1"/>
      <c r="FSL128" s="1"/>
      <c r="FSM128" s="1"/>
      <c r="FSN128" s="1"/>
      <c r="FSO128" s="1"/>
      <c r="FSP128" s="1"/>
      <c r="FSQ128" s="1"/>
      <c r="FSR128" s="1"/>
      <c r="FSS128" s="1"/>
      <c r="FST128" s="1"/>
      <c r="FSU128" s="1"/>
      <c r="FSV128" s="1"/>
      <c r="FSW128" s="1"/>
      <c r="FSX128" s="1"/>
      <c r="FSY128" s="1"/>
      <c r="FSZ128" s="1"/>
      <c r="FTA128" s="1"/>
      <c r="FTB128" s="1"/>
      <c r="FTC128" s="1"/>
      <c r="FTD128" s="1"/>
      <c r="FTE128" s="1"/>
      <c r="FTF128" s="1"/>
      <c r="FTG128" s="1"/>
      <c r="FTH128" s="1"/>
      <c r="FTI128" s="1"/>
      <c r="FTJ128" s="1"/>
      <c r="FTK128" s="1"/>
      <c r="FTL128" s="1"/>
      <c r="FTM128" s="1"/>
      <c r="FTN128" s="1"/>
      <c r="FTO128" s="1"/>
      <c r="FTP128" s="1"/>
      <c r="FTQ128" s="1"/>
      <c r="FTR128" s="1"/>
      <c r="FTS128" s="1"/>
      <c r="FTT128" s="1"/>
      <c r="FTU128" s="1"/>
      <c r="FTV128" s="1"/>
      <c r="FTW128" s="1"/>
      <c r="FTX128" s="1"/>
      <c r="FTY128" s="1"/>
      <c r="FTZ128" s="1"/>
      <c r="FUA128" s="1"/>
      <c r="FUB128" s="1"/>
      <c r="FUC128" s="1"/>
      <c r="FUD128" s="1"/>
      <c r="FUE128" s="1"/>
      <c r="FUF128" s="1"/>
      <c r="FUG128" s="1"/>
      <c r="FUH128" s="1"/>
      <c r="FUI128" s="1"/>
      <c r="FUJ128" s="1"/>
      <c r="FUK128" s="1"/>
      <c r="FUL128" s="1"/>
      <c r="FUM128" s="1"/>
      <c r="FUN128" s="1"/>
      <c r="FUO128" s="1"/>
      <c r="FUP128" s="1"/>
      <c r="FUQ128" s="1"/>
      <c r="FUR128" s="1"/>
      <c r="FUS128" s="1"/>
      <c r="FUT128" s="1"/>
      <c r="FUU128" s="1"/>
      <c r="FUV128" s="1"/>
      <c r="FUW128" s="1"/>
      <c r="FUX128" s="1"/>
      <c r="FUY128" s="1"/>
      <c r="FUZ128" s="1"/>
      <c r="FVA128" s="1"/>
      <c r="FVB128" s="1"/>
      <c r="FVC128" s="1"/>
      <c r="FVD128" s="1"/>
      <c r="FVE128" s="1"/>
      <c r="FVF128" s="1"/>
      <c r="FVG128" s="1"/>
      <c r="FVH128" s="1"/>
      <c r="FVI128" s="1"/>
      <c r="FVJ128" s="1"/>
      <c r="FVK128" s="1"/>
      <c r="FVL128" s="1"/>
      <c r="FVM128" s="1"/>
      <c r="FVN128" s="1"/>
      <c r="FVO128" s="1"/>
      <c r="FVP128" s="1"/>
      <c r="FVQ128" s="1"/>
      <c r="FVR128" s="1"/>
      <c r="FVS128" s="1"/>
      <c r="FVT128" s="1"/>
      <c r="FVU128" s="1"/>
      <c r="FVV128" s="1"/>
      <c r="FVW128" s="1"/>
      <c r="FVX128" s="1"/>
      <c r="FVY128" s="1"/>
      <c r="FVZ128" s="1"/>
      <c r="FWA128" s="1"/>
      <c r="FWB128" s="1"/>
      <c r="FWC128" s="1"/>
      <c r="FWD128" s="1"/>
      <c r="FWE128" s="1"/>
      <c r="FWF128" s="1"/>
      <c r="FWG128" s="1"/>
      <c r="FWH128" s="1"/>
      <c r="FWI128" s="1"/>
      <c r="FWJ128" s="1"/>
      <c r="FWK128" s="1"/>
      <c r="FWL128" s="1"/>
      <c r="FWM128" s="1"/>
      <c r="FWN128" s="1"/>
      <c r="FWO128" s="1"/>
      <c r="FWP128" s="1"/>
      <c r="FWQ128" s="1"/>
      <c r="FWR128" s="1"/>
      <c r="FWS128" s="1"/>
      <c r="FWT128" s="1"/>
      <c r="FWU128" s="1"/>
      <c r="FWV128" s="1"/>
      <c r="FWW128" s="1"/>
      <c r="FWX128" s="1"/>
      <c r="FWY128" s="1"/>
      <c r="FWZ128" s="1"/>
      <c r="FXA128" s="1"/>
      <c r="FXB128" s="1"/>
      <c r="FXC128" s="1"/>
      <c r="FXD128" s="1"/>
      <c r="FXE128" s="1"/>
      <c r="FXF128" s="1"/>
      <c r="FXG128" s="1"/>
      <c r="FXH128" s="1"/>
      <c r="FXI128" s="1"/>
      <c r="FXJ128" s="1"/>
      <c r="FXK128" s="1"/>
      <c r="FXL128" s="1"/>
      <c r="FXM128" s="1"/>
      <c r="FXN128" s="1"/>
      <c r="FXO128" s="1"/>
      <c r="FXP128" s="1"/>
      <c r="FXQ128" s="1"/>
      <c r="FXR128" s="1"/>
      <c r="FXS128" s="1"/>
      <c r="FXT128" s="1"/>
      <c r="FXU128" s="1"/>
      <c r="FXV128" s="1"/>
      <c r="FXW128" s="1"/>
      <c r="FXX128" s="1"/>
      <c r="FXY128" s="1"/>
      <c r="FXZ128" s="1"/>
      <c r="FYA128" s="1"/>
      <c r="FYB128" s="1"/>
      <c r="FYC128" s="1"/>
      <c r="FYD128" s="1"/>
      <c r="FYE128" s="1"/>
      <c r="FYF128" s="1"/>
      <c r="FYG128" s="1"/>
      <c r="FYH128" s="1"/>
      <c r="FYI128" s="1"/>
      <c r="FYJ128" s="1"/>
      <c r="FYK128" s="1"/>
      <c r="FYL128" s="1"/>
      <c r="FYM128" s="1"/>
      <c r="FYN128" s="1"/>
      <c r="FYO128" s="1"/>
      <c r="FYP128" s="1"/>
      <c r="FYQ128" s="1"/>
      <c r="FYR128" s="1"/>
      <c r="FYS128" s="1"/>
      <c r="FYT128" s="1"/>
      <c r="FYU128" s="1"/>
      <c r="FYV128" s="1"/>
      <c r="FYW128" s="1"/>
      <c r="FYX128" s="1"/>
      <c r="FYY128" s="1"/>
      <c r="FYZ128" s="1"/>
      <c r="FZA128" s="1"/>
      <c r="FZB128" s="1"/>
      <c r="FZC128" s="1"/>
      <c r="FZD128" s="1"/>
      <c r="FZE128" s="1"/>
      <c r="FZF128" s="1"/>
      <c r="FZG128" s="1"/>
      <c r="FZH128" s="1"/>
      <c r="FZI128" s="1"/>
      <c r="FZJ128" s="1"/>
      <c r="FZK128" s="1"/>
      <c r="FZL128" s="1"/>
      <c r="FZM128" s="1"/>
      <c r="FZN128" s="1"/>
      <c r="FZO128" s="1"/>
      <c r="FZP128" s="1"/>
      <c r="FZQ128" s="1"/>
      <c r="FZR128" s="1"/>
      <c r="FZS128" s="1"/>
      <c r="FZT128" s="1"/>
      <c r="FZU128" s="1"/>
      <c r="FZV128" s="1"/>
      <c r="FZW128" s="1"/>
      <c r="FZX128" s="1"/>
      <c r="FZY128" s="1"/>
      <c r="FZZ128" s="1"/>
      <c r="GAA128" s="1"/>
      <c r="GAB128" s="1"/>
      <c r="GAC128" s="1"/>
      <c r="GAD128" s="1"/>
      <c r="GAE128" s="1"/>
      <c r="GAF128" s="1"/>
      <c r="GAG128" s="1"/>
      <c r="GAH128" s="1"/>
      <c r="GAI128" s="1"/>
      <c r="GAJ128" s="1"/>
      <c r="GAK128" s="1"/>
      <c r="GAL128" s="1"/>
      <c r="GAM128" s="1"/>
      <c r="GAN128" s="1"/>
      <c r="GAO128" s="1"/>
      <c r="GAP128" s="1"/>
      <c r="GAQ128" s="1"/>
      <c r="GAR128" s="1"/>
      <c r="GAS128" s="1"/>
      <c r="GAT128" s="1"/>
      <c r="GAU128" s="1"/>
      <c r="GAV128" s="1"/>
      <c r="GAW128" s="1"/>
      <c r="GAX128" s="1"/>
      <c r="GAY128" s="1"/>
      <c r="GAZ128" s="1"/>
      <c r="GBA128" s="1"/>
      <c r="GBB128" s="1"/>
      <c r="GBC128" s="1"/>
      <c r="GBD128" s="1"/>
      <c r="GBE128" s="1"/>
      <c r="GBF128" s="1"/>
      <c r="GBG128" s="1"/>
      <c r="GBH128" s="1"/>
      <c r="GBI128" s="1"/>
      <c r="GBJ128" s="1"/>
      <c r="GBK128" s="1"/>
      <c r="GBL128" s="1"/>
      <c r="GBM128" s="1"/>
      <c r="GBN128" s="1"/>
      <c r="GBO128" s="1"/>
      <c r="GBP128" s="1"/>
      <c r="GBQ128" s="1"/>
      <c r="GBR128" s="1"/>
      <c r="GBS128" s="1"/>
      <c r="GBT128" s="1"/>
      <c r="GBU128" s="1"/>
      <c r="GBV128" s="1"/>
      <c r="GBW128" s="1"/>
      <c r="GBX128" s="1"/>
      <c r="GBY128" s="1"/>
      <c r="GBZ128" s="1"/>
      <c r="GCA128" s="1"/>
      <c r="GCB128" s="1"/>
      <c r="GCC128" s="1"/>
      <c r="GCD128" s="1"/>
      <c r="GCE128" s="1"/>
      <c r="GCF128" s="1"/>
      <c r="GCG128" s="1"/>
      <c r="GCH128" s="1"/>
      <c r="GCI128" s="1"/>
      <c r="GCJ128" s="1"/>
      <c r="GCK128" s="1"/>
      <c r="GCL128" s="1"/>
      <c r="GCM128" s="1"/>
      <c r="GCN128" s="1"/>
      <c r="GCO128" s="1"/>
      <c r="GCP128" s="1"/>
      <c r="GCQ128" s="1"/>
      <c r="GCR128" s="1"/>
      <c r="GCS128" s="1"/>
      <c r="GCT128" s="1"/>
      <c r="GCU128" s="1"/>
      <c r="GCV128" s="1"/>
      <c r="GCW128" s="1"/>
      <c r="GCX128" s="1"/>
      <c r="GCY128" s="1"/>
      <c r="GCZ128" s="1"/>
      <c r="GDA128" s="1"/>
      <c r="GDB128" s="1"/>
      <c r="GDC128" s="1"/>
      <c r="GDD128" s="1"/>
      <c r="GDE128" s="1"/>
      <c r="GDF128" s="1"/>
      <c r="GDG128" s="1"/>
      <c r="GDH128" s="1"/>
      <c r="GDI128" s="1"/>
      <c r="GDJ128" s="1"/>
      <c r="GDK128" s="1"/>
      <c r="GDL128" s="1"/>
      <c r="GDM128" s="1"/>
      <c r="GDN128" s="1"/>
      <c r="GDO128" s="1"/>
      <c r="GDP128" s="1"/>
      <c r="GDQ128" s="1"/>
      <c r="GDR128" s="1"/>
      <c r="GDS128" s="1"/>
      <c r="GDT128" s="1"/>
      <c r="GDU128" s="1"/>
      <c r="GDV128" s="1"/>
      <c r="GDW128" s="1"/>
      <c r="GDX128" s="1"/>
      <c r="GDY128" s="1"/>
      <c r="GDZ128" s="1"/>
      <c r="GEA128" s="1"/>
      <c r="GEB128" s="1"/>
      <c r="GEC128" s="1"/>
      <c r="GED128" s="1"/>
      <c r="GEE128" s="1"/>
      <c r="GEF128" s="1"/>
      <c r="GEG128" s="1"/>
      <c r="GEH128" s="1"/>
      <c r="GEI128" s="1"/>
      <c r="GEJ128" s="1"/>
      <c r="GEK128" s="1"/>
      <c r="GEL128" s="1"/>
      <c r="GEM128" s="1"/>
      <c r="GEN128" s="1"/>
      <c r="GEO128" s="1"/>
      <c r="GEP128" s="1"/>
      <c r="GEQ128" s="1"/>
      <c r="GER128" s="1"/>
      <c r="GES128" s="1"/>
      <c r="GET128" s="1"/>
      <c r="GEU128" s="1"/>
      <c r="GEV128" s="1"/>
      <c r="GEW128" s="1"/>
      <c r="GEX128" s="1"/>
      <c r="GEY128" s="1"/>
      <c r="GEZ128" s="1"/>
      <c r="GFA128" s="1"/>
      <c r="GFB128" s="1"/>
      <c r="GFC128" s="1"/>
      <c r="GFD128" s="1"/>
      <c r="GFE128" s="1"/>
      <c r="GFF128" s="1"/>
      <c r="GFG128" s="1"/>
      <c r="GFH128" s="1"/>
      <c r="GFI128" s="1"/>
      <c r="GFJ128" s="1"/>
      <c r="GFK128" s="1"/>
      <c r="GFL128" s="1"/>
      <c r="GFM128" s="1"/>
      <c r="GFN128" s="1"/>
      <c r="GFO128" s="1"/>
      <c r="GFP128" s="1"/>
      <c r="GFQ128" s="1"/>
      <c r="GFR128" s="1"/>
      <c r="GFS128" s="1"/>
      <c r="GFT128" s="1"/>
      <c r="GFU128" s="1"/>
      <c r="GFV128" s="1"/>
      <c r="GFW128" s="1"/>
      <c r="GFX128" s="1"/>
      <c r="GFY128" s="1"/>
      <c r="GFZ128" s="1"/>
      <c r="GGA128" s="1"/>
      <c r="GGB128" s="1"/>
      <c r="GGC128" s="1"/>
      <c r="GGD128" s="1"/>
      <c r="GGE128" s="1"/>
      <c r="GGF128" s="1"/>
      <c r="GGG128" s="1"/>
      <c r="GGH128" s="1"/>
      <c r="GGI128" s="1"/>
      <c r="GGJ128" s="1"/>
      <c r="GGK128" s="1"/>
      <c r="GGL128" s="1"/>
      <c r="GGM128" s="1"/>
      <c r="GGN128" s="1"/>
      <c r="GGO128" s="1"/>
      <c r="GGP128" s="1"/>
      <c r="GGQ128" s="1"/>
      <c r="GGR128" s="1"/>
      <c r="GGS128" s="1"/>
      <c r="GGT128" s="1"/>
      <c r="GGU128" s="1"/>
      <c r="GGV128" s="1"/>
      <c r="GGW128" s="1"/>
      <c r="GGX128" s="1"/>
      <c r="GGY128" s="1"/>
      <c r="GGZ128" s="1"/>
      <c r="GHA128" s="1"/>
      <c r="GHB128" s="1"/>
      <c r="GHC128" s="1"/>
      <c r="GHD128" s="1"/>
      <c r="GHE128" s="1"/>
      <c r="GHF128" s="1"/>
      <c r="GHG128" s="1"/>
      <c r="GHH128" s="1"/>
      <c r="GHI128" s="1"/>
      <c r="GHJ128" s="1"/>
      <c r="GHK128" s="1"/>
      <c r="GHL128" s="1"/>
      <c r="GHM128" s="1"/>
      <c r="GHN128" s="1"/>
      <c r="GHO128" s="1"/>
      <c r="GHP128" s="1"/>
      <c r="GHQ128" s="1"/>
      <c r="GHR128" s="1"/>
      <c r="GHS128" s="1"/>
      <c r="GHT128" s="1"/>
      <c r="GHU128" s="1"/>
      <c r="GHV128" s="1"/>
      <c r="GHW128" s="1"/>
      <c r="GHX128" s="1"/>
      <c r="GHY128" s="1"/>
      <c r="GHZ128" s="1"/>
      <c r="GIA128" s="1"/>
      <c r="GIB128" s="1"/>
      <c r="GIC128" s="1"/>
      <c r="GID128" s="1"/>
      <c r="GIE128" s="1"/>
      <c r="GIF128" s="1"/>
      <c r="GIG128" s="1"/>
      <c r="GIH128" s="1"/>
      <c r="GII128" s="1"/>
      <c r="GIJ128" s="1"/>
      <c r="GIK128" s="1"/>
      <c r="GIL128" s="1"/>
      <c r="GIM128" s="1"/>
      <c r="GIN128" s="1"/>
      <c r="GIO128" s="1"/>
      <c r="GIP128" s="1"/>
      <c r="GIQ128" s="1"/>
      <c r="GIR128" s="1"/>
      <c r="GIS128" s="1"/>
      <c r="GIT128" s="1"/>
      <c r="GIU128" s="1"/>
      <c r="GIV128" s="1"/>
      <c r="GIW128" s="1"/>
      <c r="GIX128" s="1"/>
      <c r="GIY128" s="1"/>
      <c r="GIZ128" s="1"/>
      <c r="GJA128" s="1"/>
      <c r="GJB128" s="1"/>
      <c r="GJC128" s="1"/>
      <c r="GJD128" s="1"/>
      <c r="GJE128" s="1"/>
      <c r="GJF128" s="1"/>
      <c r="GJG128" s="1"/>
      <c r="GJH128" s="1"/>
      <c r="GJI128" s="1"/>
      <c r="GJJ128" s="1"/>
      <c r="GJK128" s="1"/>
      <c r="GJL128" s="1"/>
      <c r="GJM128" s="1"/>
      <c r="GJN128" s="1"/>
      <c r="GJO128" s="1"/>
      <c r="GJP128" s="1"/>
      <c r="GJQ128" s="1"/>
      <c r="GJR128" s="1"/>
      <c r="GJS128" s="1"/>
      <c r="GJT128" s="1"/>
      <c r="GJU128" s="1"/>
      <c r="GJV128" s="1"/>
      <c r="GJW128" s="1"/>
      <c r="GJX128" s="1"/>
      <c r="GJY128" s="1"/>
      <c r="GJZ128" s="1"/>
      <c r="GKA128" s="1"/>
      <c r="GKB128" s="1"/>
      <c r="GKC128" s="1"/>
      <c r="GKD128" s="1"/>
      <c r="GKE128" s="1"/>
      <c r="GKF128" s="1"/>
      <c r="GKG128" s="1"/>
      <c r="GKH128" s="1"/>
      <c r="GKI128" s="1"/>
      <c r="GKJ128" s="1"/>
      <c r="GKK128" s="1"/>
      <c r="GKL128" s="1"/>
      <c r="GKM128" s="1"/>
      <c r="GKN128" s="1"/>
      <c r="GKO128" s="1"/>
      <c r="GKP128" s="1"/>
      <c r="GKQ128" s="1"/>
      <c r="GKR128" s="1"/>
      <c r="GKS128" s="1"/>
      <c r="GKT128" s="1"/>
      <c r="GKU128" s="1"/>
      <c r="GKV128" s="1"/>
      <c r="GKW128" s="1"/>
      <c r="GKX128" s="1"/>
      <c r="GKY128" s="1"/>
      <c r="GKZ128" s="1"/>
      <c r="GLA128" s="1"/>
      <c r="GLB128" s="1"/>
      <c r="GLC128" s="1"/>
      <c r="GLD128" s="1"/>
      <c r="GLE128" s="1"/>
      <c r="GLF128" s="1"/>
      <c r="GLG128" s="1"/>
      <c r="GLH128" s="1"/>
      <c r="GLI128" s="1"/>
      <c r="GLJ128" s="1"/>
      <c r="GLK128" s="1"/>
      <c r="GLL128" s="1"/>
      <c r="GLM128" s="1"/>
      <c r="GLN128" s="1"/>
      <c r="GLO128" s="1"/>
      <c r="GLP128" s="1"/>
      <c r="GLQ128" s="1"/>
      <c r="GLR128" s="1"/>
      <c r="GLS128" s="1"/>
      <c r="GLT128" s="1"/>
      <c r="GLU128" s="1"/>
      <c r="GLV128" s="1"/>
      <c r="GLW128" s="1"/>
      <c r="GLX128" s="1"/>
      <c r="GLY128" s="1"/>
      <c r="GLZ128" s="1"/>
      <c r="GMA128" s="1"/>
      <c r="GMB128" s="1"/>
      <c r="GMC128" s="1"/>
      <c r="GMD128" s="1"/>
      <c r="GME128" s="1"/>
      <c r="GMF128" s="1"/>
      <c r="GMG128" s="1"/>
      <c r="GMH128" s="1"/>
      <c r="GMI128" s="1"/>
      <c r="GMJ128" s="1"/>
      <c r="GMK128" s="1"/>
      <c r="GML128" s="1"/>
      <c r="GMM128" s="1"/>
      <c r="GMN128" s="1"/>
      <c r="GMO128" s="1"/>
      <c r="GMP128" s="1"/>
      <c r="GMQ128" s="1"/>
      <c r="GMR128" s="1"/>
      <c r="GMS128" s="1"/>
      <c r="GMT128" s="1"/>
      <c r="GMU128" s="1"/>
      <c r="GMV128" s="1"/>
      <c r="GMW128" s="1"/>
      <c r="GMX128" s="1"/>
      <c r="GMY128" s="1"/>
      <c r="GMZ128" s="1"/>
      <c r="GNA128" s="1"/>
      <c r="GNB128" s="1"/>
      <c r="GNC128" s="1"/>
      <c r="GND128" s="1"/>
      <c r="GNE128" s="1"/>
      <c r="GNF128" s="1"/>
      <c r="GNG128" s="1"/>
      <c r="GNH128" s="1"/>
      <c r="GNI128" s="1"/>
      <c r="GNJ128" s="1"/>
      <c r="GNK128" s="1"/>
      <c r="GNL128" s="1"/>
      <c r="GNM128" s="1"/>
      <c r="GNN128" s="1"/>
      <c r="GNO128" s="1"/>
      <c r="GNP128" s="1"/>
      <c r="GNQ128" s="1"/>
      <c r="GNR128" s="1"/>
      <c r="GNS128" s="1"/>
      <c r="GNT128" s="1"/>
      <c r="GNU128" s="1"/>
      <c r="GNV128" s="1"/>
      <c r="GNW128" s="1"/>
      <c r="GNX128" s="1"/>
      <c r="GNY128" s="1"/>
      <c r="GNZ128" s="1"/>
      <c r="GOA128" s="1"/>
      <c r="GOB128" s="1"/>
      <c r="GOC128" s="1"/>
      <c r="GOD128" s="1"/>
      <c r="GOE128" s="1"/>
      <c r="GOF128" s="1"/>
      <c r="GOG128" s="1"/>
      <c r="GOH128" s="1"/>
      <c r="GOI128" s="1"/>
      <c r="GOJ128" s="1"/>
      <c r="GOK128" s="1"/>
      <c r="GOL128" s="1"/>
      <c r="GOM128" s="1"/>
      <c r="GON128" s="1"/>
      <c r="GOO128" s="1"/>
      <c r="GOP128" s="1"/>
      <c r="GOQ128" s="1"/>
      <c r="GOR128" s="1"/>
      <c r="GOS128" s="1"/>
      <c r="GOT128" s="1"/>
      <c r="GOU128" s="1"/>
      <c r="GOV128" s="1"/>
      <c r="GOW128" s="1"/>
      <c r="GOX128" s="1"/>
      <c r="GOY128" s="1"/>
      <c r="GOZ128" s="1"/>
      <c r="GPA128" s="1"/>
      <c r="GPB128" s="1"/>
      <c r="GPC128" s="1"/>
      <c r="GPD128" s="1"/>
      <c r="GPE128" s="1"/>
      <c r="GPF128" s="1"/>
      <c r="GPG128" s="1"/>
      <c r="GPH128" s="1"/>
      <c r="GPI128" s="1"/>
      <c r="GPJ128" s="1"/>
      <c r="GPK128" s="1"/>
      <c r="GPL128" s="1"/>
      <c r="GPM128" s="1"/>
      <c r="GPN128" s="1"/>
      <c r="GPO128" s="1"/>
      <c r="GPP128" s="1"/>
      <c r="GPQ128" s="1"/>
      <c r="GPR128" s="1"/>
      <c r="GPS128" s="1"/>
      <c r="GPT128" s="1"/>
      <c r="GPU128" s="1"/>
      <c r="GPV128" s="1"/>
      <c r="GPW128" s="1"/>
      <c r="GPX128" s="1"/>
      <c r="GPY128" s="1"/>
      <c r="GPZ128" s="1"/>
      <c r="GQA128" s="1"/>
      <c r="GQB128" s="1"/>
      <c r="GQC128" s="1"/>
      <c r="GQD128" s="1"/>
      <c r="GQE128" s="1"/>
      <c r="GQF128" s="1"/>
      <c r="GQG128" s="1"/>
      <c r="GQH128" s="1"/>
      <c r="GQI128" s="1"/>
      <c r="GQJ128" s="1"/>
      <c r="GQK128" s="1"/>
      <c r="GQL128" s="1"/>
      <c r="GQM128" s="1"/>
      <c r="GQN128" s="1"/>
      <c r="GQO128" s="1"/>
      <c r="GQP128" s="1"/>
      <c r="GQQ128" s="1"/>
      <c r="GQR128" s="1"/>
      <c r="GQS128" s="1"/>
      <c r="GQT128" s="1"/>
      <c r="GQU128" s="1"/>
      <c r="GQV128" s="1"/>
      <c r="GQW128" s="1"/>
      <c r="GQX128" s="1"/>
      <c r="GQY128" s="1"/>
      <c r="GQZ128" s="1"/>
      <c r="GRA128" s="1"/>
      <c r="GRB128" s="1"/>
      <c r="GRC128" s="1"/>
      <c r="GRD128" s="1"/>
      <c r="GRE128" s="1"/>
      <c r="GRF128" s="1"/>
      <c r="GRG128" s="1"/>
      <c r="GRH128" s="1"/>
      <c r="GRI128" s="1"/>
      <c r="GRJ128" s="1"/>
      <c r="GRK128" s="1"/>
      <c r="GRL128" s="1"/>
      <c r="GRM128" s="1"/>
      <c r="GRN128" s="1"/>
      <c r="GRO128" s="1"/>
      <c r="GRP128" s="1"/>
      <c r="GRQ128" s="1"/>
      <c r="GRR128" s="1"/>
      <c r="GRS128" s="1"/>
      <c r="GRT128" s="1"/>
      <c r="GRU128" s="1"/>
      <c r="GRV128" s="1"/>
      <c r="GRW128" s="1"/>
      <c r="GRX128" s="1"/>
      <c r="GRY128" s="1"/>
      <c r="GRZ128" s="1"/>
      <c r="GSA128" s="1"/>
      <c r="GSB128" s="1"/>
      <c r="GSC128" s="1"/>
      <c r="GSD128" s="1"/>
      <c r="GSE128" s="1"/>
      <c r="GSF128" s="1"/>
      <c r="GSG128" s="1"/>
      <c r="GSH128" s="1"/>
      <c r="GSI128" s="1"/>
      <c r="GSJ128" s="1"/>
      <c r="GSK128" s="1"/>
      <c r="GSL128" s="1"/>
      <c r="GSM128" s="1"/>
      <c r="GSN128" s="1"/>
      <c r="GSO128" s="1"/>
      <c r="GSP128" s="1"/>
      <c r="GSQ128" s="1"/>
      <c r="GSR128" s="1"/>
      <c r="GSS128" s="1"/>
      <c r="GST128" s="1"/>
      <c r="GSU128" s="1"/>
      <c r="GSV128" s="1"/>
      <c r="GSW128" s="1"/>
      <c r="GSX128" s="1"/>
      <c r="GSY128" s="1"/>
      <c r="GSZ128" s="1"/>
      <c r="GTA128" s="1"/>
      <c r="GTB128" s="1"/>
      <c r="GTC128" s="1"/>
      <c r="GTD128" s="1"/>
      <c r="GTE128" s="1"/>
      <c r="GTF128" s="1"/>
      <c r="GTG128" s="1"/>
      <c r="GTH128" s="1"/>
      <c r="GTI128" s="1"/>
      <c r="GTJ128" s="1"/>
      <c r="GTK128" s="1"/>
      <c r="GTL128" s="1"/>
      <c r="GTM128" s="1"/>
      <c r="GTN128" s="1"/>
      <c r="GTO128" s="1"/>
      <c r="GTP128" s="1"/>
      <c r="GTQ128" s="1"/>
      <c r="GTR128" s="1"/>
      <c r="GTS128" s="1"/>
      <c r="GTT128" s="1"/>
      <c r="GTU128" s="1"/>
      <c r="GTV128" s="1"/>
      <c r="GTW128" s="1"/>
      <c r="GTX128" s="1"/>
      <c r="GTY128" s="1"/>
      <c r="GTZ128" s="1"/>
      <c r="GUA128" s="1"/>
      <c r="GUB128" s="1"/>
      <c r="GUC128" s="1"/>
      <c r="GUD128" s="1"/>
      <c r="GUE128" s="1"/>
      <c r="GUF128" s="1"/>
      <c r="GUG128" s="1"/>
      <c r="GUH128" s="1"/>
      <c r="GUI128" s="1"/>
      <c r="GUJ128" s="1"/>
      <c r="GUK128" s="1"/>
      <c r="GUL128" s="1"/>
      <c r="GUM128" s="1"/>
      <c r="GUN128" s="1"/>
      <c r="GUO128" s="1"/>
      <c r="GUP128" s="1"/>
      <c r="GUQ128" s="1"/>
      <c r="GUR128" s="1"/>
      <c r="GUS128" s="1"/>
      <c r="GUT128" s="1"/>
      <c r="GUU128" s="1"/>
      <c r="GUV128" s="1"/>
      <c r="GUW128" s="1"/>
      <c r="GUX128" s="1"/>
      <c r="GUY128" s="1"/>
      <c r="GUZ128" s="1"/>
      <c r="GVA128" s="1"/>
      <c r="GVB128" s="1"/>
      <c r="GVC128" s="1"/>
      <c r="GVD128" s="1"/>
      <c r="GVE128" s="1"/>
      <c r="GVF128" s="1"/>
      <c r="GVG128" s="1"/>
      <c r="GVH128" s="1"/>
      <c r="GVI128" s="1"/>
      <c r="GVJ128" s="1"/>
      <c r="GVK128" s="1"/>
      <c r="GVL128" s="1"/>
      <c r="GVM128" s="1"/>
      <c r="GVN128" s="1"/>
      <c r="GVO128" s="1"/>
      <c r="GVP128" s="1"/>
      <c r="GVQ128" s="1"/>
      <c r="GVR128" s="1"/>
      <c r="GVS128" s="1"/>
      <c r="GVT128" s="1"/>
      <c r="GVU128" s="1"/>
      <c r="GVV128" s="1"/>
      <c r="GVW128" s="1"/>
      <c r="GVX128" s="1"/>
      <c r="GVY128" s="1"/>
      <c r="GVZ128" s="1"/>
      <c r="GWA128" s="1"/>
      <c r="GWB128" s="1"/>
      <c r="GWC128" s="1"/>
      <c r="GWD128" s="1"/>
      <c r="GWE128" s="1"/>
      <c r="GWF128" s="1"/>
      <c r="GWG128" s="1"/>
      <c r="GWH128" s="1"/>
      <c r="GWI128" s="1"/>
      <c r="GWJ128" s="1"/>
      <c r="GWK128" s="1"/>
      <c r="GWL128" s="1"/>
      <c r="GWM128" s="1"/>
      <c r="GWN128" s="1"/>
      <c r="GWO128" s="1"/>
      <c r="GWP128" s="1"/>
      <c r="GWQ128" s="1"/>
      <c r="GWR128" s="1"/>
      <c r="GWS128" s="1"/>
      <c r="GWT128" s="1"/>
      <c r="GWU128" s="1"/>
      <c r="GWV128" s="1"/>
      <c r="GWW128" s="1"/>
      <c r="GWX128" s="1"/>
      <c r="GWY128" s="1"/>
      <c r="GWZ128" s="1"/>
      <c r="GXA128" s="1"/>
      <c r="GXB128" s="1"/>
      <c r="GXC128" s="1"/>
      <c r="GXD128" s="1"/>
      <c r="GXE128" s="1"/>
      <c r="GXF128" s="1"/>
      <c r="GXG128" s="1"/>
      <c r="GXH128" s="1"/>
      <c r="GXI128" s="1"/>
      <c r="GXJ128" s="1"/>
      <c r="GXK128" s="1"/>
      <c r="GXL128" s="1"/>
      <c r="GXM128" s="1"/>
      <c r="GXN128" s="1"/>
      <c r="GXO128" s="1"/>
      <c r="GXP128" s="1"/>
      <c r="GXQ128" s="1"/>
      <c r="GXR128" s="1"/>
      <c r="GXS128" s="1"/>
      <c r="GXT128" s="1"/>
      <c r="GXU128" s="1"/>
      <c r="GXV128" s="1"/>
      <c r="GXW128" s="1"/>
      <c r="GXX128" s="1"/>
      <c r="GXY128" s="1"/>
      <c r="GXZ128" s="1"/>
      <c r="GYA128" s="1"/>
      <c r="GYB128" s="1"/>
      <c r="GYC128" s="1"/>
      <c r="GYD128" s="1"/>
      <c r="GYE128" s="1"/>
      <c r="GYF128" s="1"/>
      <c r="GYG128" s="1"/>
      <c r="GYH128" s="1"/>
      <c r="GYI128" s="1"/>
      <c r="GYJ128" s="1"/>
      <c r="GYK128" s="1"/>
      <c r="GYL128" s="1"/>
      <c r="GYM128" s="1"/>
      <c r="GYN128" s="1"/>
      <c r="GYO128" s="1"/>
      <c r="GYP128" s="1"/>
      <c r="GYQ128" s="1"/>
      <c r="GYR128" s="1"/>
      <c r="GYS128" s="1"/>
      <c r="GYT128" s="1"/>
      <c r="GYU128" s="1"/>
      <c r="GYV128" s="1"/>
      <c r="GYW128" s="1"/>
      <c r="GYX128" s="1"/>
      <c r="GYY128" s="1"/>
      <c r="GYZ128" s="1"/>
      <c r="GZA128" s="1"/>
      <c r="GZB128" s="1"/>
      <c r="GZC128" s="1"/>
      <c r="GZD128" s="1"/>
      <c r="GZE128" s="1"/>
      <c r="GZF128" s="1"/>
      <c r="GZG128" s="1"/>
      <c r="GZH128" s="1"/>
      <c r="GZI128" s="1"/>
      <c r="GZJ128" s="1"/>
      <c r="GZK128" s="1"/>
      <c r="GZL128" s="1"/>
      <c r="GZM128" s="1"/>
      <c r="GZN128" s="1"/>
      <c r="GZO128" s="1"/>
      <c r="GZP128" s="1"/>
      <c r="GZQ128" s="1"/>
      <c r="GZR128" s="1"/>
      <c r="GZS128" s="1"/>
      <c r="GZT128" s="1"/>
      <c r="GZU128" s="1"/>
      <c r="GZV128" s="1"/>
      <c r="GZW128" s="1"/>
      <c r="GZX128" s="1"/>
      <c r="GZY128" s="1"/>
      <c r="GZZ128" s="1"/>
      <c r="HAA128" s="1"/>
      <c r="HAB128" s="1"/>
      <c r="HAC128" s="1"/>
      <c r="HAD128" s="1"/>
      <c r="HAE128" s="1"/>
      <c r="HAF128" s="1"/>
      <c r="HAG128" s="1"/>
      <c r="HAH128" s="1"/>
      <c r="HAI128" s="1"/>
      <c r="HAJ128" s="1"/>
      <c r="HAK128" s="1"/>
      <c r="HAL128" s="1"/>
      <c r="HAM128" s="1"/>
      <c r="HAN128" s="1"/>
      <c r="HAO128" s="1"/>
      <c r="HAP128" s="1"/>
      <c r="HAQ128" s="1"/>
      <c r="HAR128" s="1"/>
      <c r="HAS128" s="1"/>
      <c r="HAT128" s="1"/>
      <c r="HAU128" s="1"/>
      <c r="HAV128" s="1"/>
      <c r="HAW128" s="1"/>
      <c r="HAX128" s="1"/>
      <c r="HAY128" s="1"/>
      <c r="HAZ128" s="1"/>
      <c r="HBA128" s="1"/>
      <c r="HBB128" s="1"/>
      <c r="HBC128" s="1"/>
      <c r="HBD128" s="1"/>
      <c r="HBE128" s="1"/>
      <c r="HBF128" s="1"/>
      <c r="HBG128" s="1"/>
      <c r="HBH128" s="1"/>
      <c r="HBI128" s="1"/>
      <c r="HBJ128" s="1"/>
      <c r="HBK128" s="1"/>
      <c r="HBL128" s="1"/>
      <c r="HBM128" s="1"/>
      <c r="HBN128" s="1"/>
      <c r="HBO128" s="1"/>
      <c r="HBP128" s="1"/>
      <c r="HBQ128" s="1"/>
      <c r="HBR128" s="1"/>
      <c r="HBS128" s="1"/>
      <c r="HBT128" s="1"/>
      <c r="HBU128" s="1"/>
      <c r="HBV128" s="1"/>
      <c r="HBW128" s="1"/>
      <c r="HBX128" s="1"/>
      <c r="HBY128" s="1"/>
      <c r="HBZ128" s="1"/>
      <c r="HCA128" s="1"/>
      <c r="HCB128" s="1"/>
      <c r="HCC128" s="1"/>
      <c r="HCD128" s="1"/>
      <c r="HCE128" s="1"/>
      <c r="HCF128" s="1"/>
      <c r="HCG128" s="1"/>
      <c r="HCH128" s="1"/>
      <c r="HCI128" s="1"/>
      <c r="HCJ128" s="1"/>
      <c r="HCK128" s="1"/>
      <c r="HCL128" s="1"/>
      <c r="HCM128" s="1"/>
      <c r="HCN128" s="1"/>
      <c r="HCO128" s="1"/>
      <c r="HCP128" s="1"/>
      <c r="HCQ128" s="1"/>
      <c r="HCR128" s="1"/>
      <c r="HCS128" s="1"/>
      <c r="HCT128" s="1"/>
      <c r="HCU128" s="1"/>
      <c r="HCV128" s="1"/>
      <c r="HCW128" s="1"/>
      <c r="HCX128" s="1"/>
      <c r="HCY128" s="1"/>
      <c r="HCZ128" s="1"/>
      <c r="HDA128" s="1"/>
      <c r="HDB128" s="1"/>
      <c r="HDC128" s="1"/>
      <c r="HDD128" s="1"/>
      <c r="HDE128" s="1"/>
      <c r="HDF128" s="1"/>
      <c r="HDG128" s="1"/>
      <c r="HDH128" s="1"/>
      <c r="HDI128" s="1"/>
      <c r="HDJ128" s="1"/>
      <c r="HDK128" s="1"/>
      <c r="HDL128" s="1"/>
      <c r="HDM128" s="1"/>
      <c r="HDN128" s="1"/>
      <c r="HDO128" s="1"/>
      <c r="HDP128" s="1"/>
      <c r="HDQ128" s="1"/>
      <c r="HDR128" s="1"/>
      <c r="HDS128" s="1"/>
      <c r="HDT128" s="1"/>
      <c r="HDU128" s="1"/>
      <c r="HDV128" s="1"/>
      <c r="HDW128" s="1"/>
      <c r="HDX128" s="1"/>
      <c r="HDY128" s="1"/>
      <c r="HDZ128" s="1"/>
      <c r="HEA128" s="1"/>
      <c r="HEB128" s="1"/>
      <c r="HEC128" s="1"/>
      <c r="HED128" s="1"/>
      <c r="HEE128" s="1"/>
      <c r="HEF128" s="1"/>
      <c r="HEG128" s="1"/>
      <c r="HEH128" s="1"/>
      <c r="HEI128" s="1"/>
      <c r="HEJ128" s="1"/>
      <c r="HEK128" s="1"/>
      <c r="HEL128" s="1"/>
      <c r="HEM128" s="1"/>
      <c r="HEN128" s="1"/>
      <c r="HEO128" s="1"/>
      <c r="HEP128" s="1"/>
      <c r="HEQ128" s="1"/>
      <c r="HER128" s="1"/>
      <c r="HES128" s="1"/>
      <c r="HET128" s="1"/>
      <c r="HEU128" s="1"/>
      <c r="HEV128" s="1"/>
      <c r="HEW128" s="1"/>
      <c r="HEX128" s="1"/>
      <c r="HEY128" s="1"/>
      <c r="HEZ128" s="1"/>
      <c r="HFA128" s="1"/>
      <c r="HFB128" s="1"/>
      <c r="HFC128" s="1"/>
      <c r="HFD128" s="1"/>
      <c r="HFE128" s="1"/>
      <c r="HFF128" s="1"/>
      <c r="HFG128" s="1"/>
      <c r="HFH128" s="1"/>
      <c r="HFI128" s="1"/>
      <c r="HFJ128" s="1"/>
      <c r="HFK128" s="1"/>
      <c r="HFL128" s="1"/>
      <c r="HFM128" s="1"/>
      <c r="HFN128" s="1"/>
      <c r="HFO128" s="1"/>
      <c r="HFP128" s="1"/>
      <c r="HFQ128" s="1"/>
      <c r="HFR128" s="1"/>
      <c r="HFS128" s="1"/>
      <c r="HFT128" s="1"/>
      <c r="HFU128" s="1"/>
      <c r="HFV128" s="1"/>
      <c r="HFW128" s="1"/>
      <c r="HFX128" s="1"/>
      <c r="HFY128" s="1"/>
      <c r="HFZ128" s="1"/>
      <c r="HGA128" s="1"/>
      <c r="HGB128" s="1"/>
      <c r="HGC128" s="1"/>
      <c r="HGD128" s="1"/>
      <c r="HGE128" s="1"/>
      <c r="HGF128" s="1"/>
      <c r="HGG128" s="1"/>
      <c r="HGH128" s="1"/>
      <c r="HGI128" s="1"/>
      <c r="HGJ128" s="1"/>
      <c r="HGK128" s="1"/>
      <c r="HGL128" s="1"/>
      <c r="HGM128" s="1"/>
      <c r="HGN128" s="1"/>
      <c r="HGO128" s="1"/>
      <c r="HGP128" s="1"/>
      <c r="HGQ128" s="1"/>
      <c r="HGR128" s="1"/>
      <c r="HGS128" s="1"/>
      <c r="HGT128" s="1"/>
      <c r="HGU128" s="1"/>
      <c r="HGV128" s="1"/>
      <c r="HGW128" s="1"/>
      <c r="HGX128" s="1"/>
      <c r="HGY128" s="1"/>
      <c r="HGZ128" s="1"/>
      <c r="HHA128" s="1"/>
      <c r="HHB128" s="1"/>
      <c r="HHC128" s="1"/>
      <c r="HHD128" s="1"/>
      <c r="HHE128" s="1"/>
      <c r="HHF128" s="1"/>
      <c r="HHG128" s="1"/>
      <c r="HHH128" s="1"/>
      <c r="HHI128" s="1"/>
      <c r="HHJ128" s="1"/>
      <c r="HHK128" s="1"/>
      <c r="HHL128" s="1"/>
      <c r="HHM128" s="1"/>
      <c r="HHN128" s="1"/>
      <c r="HHO128" s="1"/>
      <c r="HHP128" s="1"/>
      <c r="HHQ128" s="1"/>
      <c r="HHR128" s="1"/>
      <c r="HHS128" s="1"/>
      <c r="HHT128" s="1"/>
      <c r="HHU128" s="1"/>
      <c r="HHV128" s="1"/>
      <c r="HHW128" s="1"/>
      <c r="HHX128" s="1"/>
      <c r="HHY128" s="1"/>
      <c r="HHZ128" s="1"/>
      <c r="HIA128" s="1"/>
      <c r="HIB128" s="1"/>
      <c r="HIC128" s="1"/>
      <c r="HID128" s="1"/>
      <c r="HIE128" s="1"/>
      <c r="HIF128" s="1"/>
      <c r="HIG128" s="1"/>
      <c r="HIH128" s="1"/>
      <c r="HII128" s="1"/>
      <c r="HIJ128" s="1"/>
      <c r="HIK128" s="1"/>
      <c r="HIL128" s="1"/>
      <c r="HIM128" s="1"/>
      <c r="HIN128" s="1"/>
      <c r="HIO128" s="1"/>
      <c r="HIP128" s="1"/>
      <c r="HIQ128" s="1"/>
      <c r="HIR128" s="1"/>
      <c r="HIS128" s="1"/>
      <c r="HIT128" s="1"/>
      <c r="HIU128" s="1"/>
      <c r="HIV128" s="1"/>
      <c r="HIW128" s="1"/>
      <c r="HIX128" s="1"/>
      <c r="HIY128" s="1"/>
      <c r="HIZ128" s="1"/>
      <c r="HJA128" s="1"/>
      <c r="HJB128" s="1"/>
      <c r="HJC128" s="1"/>
      <c r="HJD128" s="1"/>
      <c r="HJE128" s="1"/>
      <c r="HJF128" s="1"/>
      <c r="HJG128" s="1"/>
      <c r="HJH128" s="1"/>
      <c r="HJI128" s="1"/>
      <c r="HJJ128" s="1"/>
      <c r="HJK128" s="1"/>
      <c r="HJL128" s="1"/>
      <c r="HJM128" s="1"/>
      <c r="HJN128" s="1"/>
      <c r="HJO128" s="1"/>
      <c r="HJP128" s="1"/>
      <c r="HJQ128" s="1"/>
      <c r="HJR128" s="1"/>
      <c r="HJS128" s="1"/>
      <c r="HJT128" s="1"/>
      <c r="HJU128" s="1"/>
      <c r="HJV128" s="1"/>
      <c r="HJW128" s="1"/>
      <c r="HJX128" s="1"/>
      <c r="HJY128" s="1"/>
      <c r="HJZ128" s="1"/>
      <c r="HKA128" s="1"/>
      <c r="HKB128" s="1"/>
      <c r="HKC128" s="1"/>
      <c r="HKD128" s="1"/>
      <c r="HKE128" s="1"/>
      <c r="HKF128" s="1"/>
      <c r="HKG128" s="1"/>
      <c r="HKH128" s="1"/>
      <c r="HKI128" s="1"/>
      <c r="HKJ128" s="1"/>
      <c r="HKK128" s="1"/>
      <c r="HKL128" s="1"/>
      <c r="HKM128" s="1"/>
      <c r="HKN128" s="1"/>
      <c r="HKO128" s="1"/>
      <c r="HKP128" s="1"/>
      <c r="HKQ128" s="1"/>
      <c r="HKR128" s="1"/>
      <c r="HKS128" s="1"/>
      <c r="HKT128" s="1"/>
      <c r="HKU128" s="1"/>
      <c r="HKV128" s="1"/>
      <c r="HKW128" s="1"/>
      <c r="HKX128" s="1"/>
      <c r="HKY128" s="1"/>
      <c r="HKZ128" s="1"/>
      <c r="HLA128" s="1"/>
      <c r="HLB128" s="1"/>
      <c r="HLC128" s="1"/>
      <c r="HLD128" s="1"/>
      <c r="HLE128" s="1"/>
      <c r="HLF128" s="1"/>
      <c r="HLG128" s="1"/>
      <c r="HLH128" s="1"/>
      <c r="HLI128" s="1"/>
      <c r="HLJ128" s="1"/>
      <c r="HLK128" s="1"/>
      <c r="HLL128" s="1"/>
      <c r="HLM128" s="1"/>
      <c r="HLN128" s="1"/>
      <c r="HLO128" s="1"/>
      <c r="HLP128" s="1"/>
      <c r="HLQ128" s="1"/>
      <c r="HLR128" s="1"/>
      <c r="HLS128" s="1"/>
      <c r="HLT128" s="1"/>
      <c r="HLU128" s="1"/>
      <c r="HLV128" s="1"/>
      <c r="HLW128" s="1"/>
      <c r="HLX128" s="1"/>
      <c r="HLY128" s="1"/>
      <c r="HLZ128" s="1"/>
      <c r="HMA128" s="1"/>
      <c r="HMB128" s="1"/>
      <c r="HMC128" s="1"/>
      <c r="HMD128" s="1"/>
      <c r="HME128" s="1"/>
      <c r="HMF128" s="1"/>
      <c r="HMG128" s="1"/>
      <c r="HMH128" s="1"/>
      <c r="HMI128" s="1"/>
      <c r="HMJ128" s="1"/>
      <c r="HMK128" s="1"/>
      <c r="HML128" s="1"/>
      <c r="HMM128" s="1"/>
      <c r="HMN128" s="1"/>
      <c r="HMO128" s="1"/>
      <c r="HMP128" s="1"/>
      <c r="HMQ128" s="1"/>
      <c r="HMR128" s="1"/>
      <c r="HMS128" s="1"/>
      <c r="HMT128" s="1"/>
      <c r="HMU128" s="1"/>
      <c r="HMV128" s="1"/>
      <c r="HMW128" s="1"/>
      <c r="HMX128" s="1"/>
      <c r="HMY128" s="1"/>
      <c r="HMZ128" s="1"/>
      <c r="HNA128" s="1"/>
      <c r="HNB128" s="1"/>
      <c r="HNC128" s="1"/>
      <c r="HND128" s="1"/>
      <c r="HNE128" s="1"/>
      <c r="HNF128" s="1"/>
      <c r="HNG128" s="1"/>
      <c r="HNH128" s="1"/>
      <c r="HNI128" s="1"/>
      <c r="HNJ128" s="1"/>
      <c r="HNK128" s="1"/>
      <c r="HNL128" s="1"/>
      <c r="HNM128" s="1"/>
      <c r="HNN128" s="1"/>
      <c r="HNO128" s="1"/>
      <c r="HNP128" s="1"/>
      <c r="HNQ128" s="1"/>
      <c r="HNR128" s="1"/>
      <c r="HNS128" s="1"/>
      <c r="HNT128" s="1"/>
      <c r="HNU128" s="1"/>
      <c r="HNV128" s="1"/>
      <c r="HNW128" s="1"/>
      <c r="HNX128" s="1"/>
      <c r="HNY128" s="1"/>
      <c r="HNZ128" s="1"/>
      <c r="HOA128" s="1"/>
      <c r="HOB128" s="1"/>
      <c r="HOC128" s="1"/>
      <c r="HOD128" s="1"/>
      <c r="HOE128" s="1"/>
      <c r="HOF128" s="1"/>
      <c r="HOG128" s="1"/>
      <c r="HOH128" s="1"/>
      <c r="HOI128" s="1"/>
      <c r="HOJ128" s="1"/>
      <c r="HOK128" s="1"/>
      <c r="HOL128" s="1"/>
      <c r="HOM128" s="1"/>
      <c r="HON128" s="1"/>
      <c r="HOO128" s="1"/>
      <c r="HOP128" s="1"/>
      <c r="HOQ128" s="1"/>
      <c r="HOR128" s="1"/>
      <c r="HOS128" s="1"/>
      <c r="HOT128" s="1"/>
      <c r="HOU128" s="1"/>
      <c r="HOV128" s="1"/>
      <c r="HOW128" s="1"/>
      <c r="HOX128" s="1"/>
      <c r="HOY128" s="1"/>
      <c r="HOZ128" s="1"/>
      <c r="HPA128" s="1"/>
      <c r="HPB128" s="1"/>
      <c r="HPC128" s="1"/>
      <c r="HPD128" s="1"/>
      <c r="HPE128" s="1"/>
      <c r="HPF128" s="1"/>
      <c r="HPG128" s="1"/>
      <c r="HPH128" s="1"/>
      <c r="HPI128" s="1"/>
      <c r="HPJ128" s="1"/>
      <c r="HPK128" s="1"/>
      <c r="HPL128" s="1"/>
      <c r="HPM128" s="1"/>
      <c r="HPN128" s="1"/>
      <c r="HPO128" s="1"/>
      <c r="HPP128" s="1"/>
      <c r="HPQ128" s="1"/>
      <c r="HPR128" s="1"/>
      <c r="HPS128" s="1"/>
      <c r="HPT128" s="1"/>
      <c r="HPU128" s="1"/>
      <c r="HPV128" s="1"/>
      <c r="HPW128" s="1"/>
      <c r="HPX128" s="1"/>
      <c r="HPY128" s="1"/>
      <c r="HPZ128" s="1"/>
      <c r="HQA128" s="1"/>
      <c r="HQB128" s="1"/>
      <c r="HQC128" s="1"/>
      <c r="HQD128" s="1"/>
      <c r="HQE128" s="1"/>
      <c r="HQF128" s="1"/>
      <c r="HQG128" s="1"/>
      <c r="HQH128" s="1"/>
      <c r="HQI128" s="1"/>
      <c r="HQJ128" s="1"/>
      <c r="HQK128" s="1"/>
      <c r="HQL128" s="1"/>
      <c r="HQM128" s="1"/>
      <c r="HQN128" s="1"/>
      <c r="HQO128" s="1"/>
      <c r="HQP128" s="1"/>
      <c r="HQQ128" s="1"/>
      <c r="HQR128" s="1"/>
      <c r="HQS128" s="1"/>
      <c r="HQT128" s="1"/>
      <c r="HQU128" s="1"/>
      <c r="HQV128" s="1"/>
      <c r="HQW128" s="1"/>
      <c r="HQX128" s="1"/>
      <c r="HQY128" s="1"/>
      <c r="HQZ128" s="1"/>
      <c r="HRA128" s="1"/>
      <c r="HRB128" s="1"/>
      <c r="HRC128" s="1"/>
      <c r="HRD128" s="1"/>
      <c r="HRE128" s="1"/>
      <c r="HRF128" s="1"/>
      <c r="HRG128" s="1"/>
      <c r="HRH128" s="1"/>
      <c r="HRI128" s="1"/>
      <c r="HRJ128" s="1"/>
      <c r="HRK128" s="1"/>
      <c r="HRL128" s="1"/>
      <c r="HRM128" s="1"/>
      <c r="HRN128" s="1"/>
      <c r="HRO128" s="1"/>
      <c r="HRP128" s="1"/>
      <c r="HRQ128" s="1"/>
      <c r="HRR128" s="1"/>
      <c r="HRS128" s="1"/>
      <c r="HRT128" s="1"/>
      <c r="HRU128" s="1"/>
      <c r="HRV128" s="1"/>
      <c r="HRW128" s="1"/>
      <c r="HRX128" s="1"/>
      <c r="HRY128" s="1"/>
      <c r="HRZ128" s="1"/>
      <c r="HSA128" s="1"/>
      <c r="HSB128" s="1"/>
      <c r="HSC128" s="1"/>
      <c r="HSD128" s="1"/>
      <c r="HSE128" s="1"/>
      <c r="HSF128" s="1"/>
      <c r="HSG128" s="1"/>
      <c r="HSH128" s="1"/>
      <c r="HSI128" s="1"/>
      <c r="HSJ128" s="1"/>
      <c r="HSK128" s="1"/>
      <c r="HSL128" s="1"/>
      <c r="HSM128" s="1"/>
      <c r="HSN128" s="1"/>
      <c r="HSO128" s="1"/>
      <c r="HSP128" s="1"/>
      <c r="HSQ128" s="1"/>
      <c r="HSR128" s="1"/>
      <c r="HSS128" s="1"/>
      <c r="HST128" s="1"/>
      <c r="HSU128" s="1"/>
      <c r="HSV128" s="1"/>
      <c r="HSW128" s="1"/>
      <c r="HSX128" s="1"/>
      <c r="HSY128" s="1"/>
      <c r="HSZ128" s="1"/>
      <c r="HTA128" s="1"/>
      <c r="HTB128" s="1"/>
      <c r="HTC128" s="1"/>
      <c r="HTD128" s="1"/>
      <c r="HTE128" s="1"/>
      <c r="HTF128" s="1"/>
      <c r="HTG128" s="1"/>
      <c r="HTH128" s="1"/>
      <c r="HTI128" s="1"/>
      <c r="HTJ128" s="1"/>
      <c r="HTK128" s="1"/>
      <c r="HTL128" s="1"/>
      <c r="HTM128" s="1"/>
      <c r="HTN128" s="1"/>
      <c r="HTO128" s="1"/>
      <c r="HTP128" s="1"/>
      <c r="HTQ128" s="1"/>
      <c r="HTR128" s="1"/>
      <c r="HTS128" s="1"/>
      <c r="HTT128" s="1"/>
      <c r="HTU128" s="1"/>
      <c r="HTV128" s="1"/>
      <c r="HTW128" s="1"/>
      <c r="HTX128" s="1"/>
      <c r="HTY128" s="1"/>
      <c r="HTZ128" s="1"/>
      <c r="HUA128" s="1"/>
      <c r="HUB128" s="1"/>
      <c r="HUC128" s="1"/>
      <c r="HUD128" s="1"/>
      <c r="HUE128" s="1"/>
      <c r="HUF128" s="1"/>
      <c r="HUG128" s="1"/>
      <c r="HUH128" s="1"/>
      <c r="HUI128" s="1"/>
      <c r="HUJ128" s="1"/>
      <c r="HUK128" s="1"/>
      <c r="HUL128" s="1"/>
      <c r="HUM128" s="1"/>
      <c r="HUN128" s="1"/>
      <c r="HUO128" s="1"/>
      <c r="HUP128" s="1"/>
      <c r="HUQ128" s="1"/>
      <c r="HUR128" s="1"/>
      <c r="HUS128" s="1"/>
      <c r="HUT128" s="1"/>
      <c r="HUU128" s="1"/>
      <c r="HUV128" s="1"/>
      <c r="HUW128" s="1"/>
      <c r="HUX128" s="1"/>
      <c r="HUY128" s="1"/>
      <c r="HUZ128" s="1"/>
      <c r="HVA128" s="1"/>
      <c r="HVB128" s="1"/>
      <c r="HVC128" s="1"/>
      <c r="HVD128" s="1"/>
      <c r="HVE128" s="1"/>
      <c r="HVF128" s="1"/>
      <c r="HVG128" s="1"/>
      <c r="HVH128" s="1"/>
      <c r="HVI128" s="1"/>
      <c r="HVJ128" s="1"/>
      <c r="HVK128" s="1"/>
      <c r="HVL128" s="1"/>
      <c r="HVM128" s="1"/>
      <c r="HVN128" s="1"/>
      <c r="HVO128" s="1"/>
      <c r="HVP128" s="1"/>
      <c r="HVQ128" s="1"/>
      <c r="HVR128" s="1"/>
      <c r="HVS128" s="1"/>
      <c r="HVT128" s="1"/>
      <c r="HVU128" s="1"/>
      <c r="HVV128" s="1"/>
      <c r="HVW128" s="1"/>
      <c r="HVX128" s="1"/>
      <c r="HVY128" s="1"/>
      <c r="HVZ128" s="1"/>
      <c r="HWA128" s="1"/>
      <c r="HWB128" s="1"/>
      <c r="HWC128" s="1"/>
      <c r="HWD128" s="1"/>
      <c r="HWE128" s="1"/>
      <c r="HWF128" s="1"/>
      <c r="HWG128" s="1"/>
      <c r="HWH128" s="1"/>
      <c r="HWI128" s="1"/>
      <c r="HWJ128" s="1"/>
      <c r="HWK128" s="1"/>
      <c r="HWL128" s="1"/>
      <c r="HWM128" s="1"/>
      <c r="HWN128" s="1"/>
      <c r="HWO128" s="1"/>
      <c r="HWP128" s="1"/>
      <c r="HWQ128" s="1"/>
      <c r="HWR128" s="1"/>
      <c r="HWS128" s="1"/>
      <c r="HWT128" s="1"/>
      <c r="HWU128" s="1"/>
      <c r="HWV128" s="1"/>
      <c r="HWW128" s="1"/>
      <c r="HWX128" s="1"/>
      <c r="HWY128" s="1"/>
      <c r="HWZ128" s="1"/>
      <c r="HXA128" s="1"/>
      <c r="HXB128" s="1"/>
      <c r="HXC128" s="1"/>
      <c r="HXD128" s="1"/>
      <c r="HXE128" s="1"/>
      <c r="HXF128" s="1"/>
      <c r="HXG128" s="1"/>
      <c r="HXH128" s="1"/>
      <c r="HXI128" s="1"/>
      <c r="HXJ128" s="1"/>
      <c r="HXK128" s="1"/>
      <c r="HXL128" s="1"/>
      <c r="HXM128" s="1"/>
      <c r="HXN128" s="1"/>
      <c r="HXO128" s="1"/>
      <c r="HXP128" s="1"/>
      <c r="HXQ128" s="1"/>
      <c r="HXR128" s="1"/>
      <c r="HXS128" s="1"/>
      <c r="HXT128" s="1"/>
      <c r="HXU128" s="1"/>
      <c r="HXV128" s="1"/>
      <c r="HXW128" s="1"/>
      <c r="HXX128" s="1"/>
      <c r="HXY128" s="1"/>
      <c r="HXZ128" s="1"/>
      <c r="HYA128" s="1"/>
      <c r="HYB128" s="1"/>
      <c r="HYC128" s="1"/>
      <c r="HYD128" s="1"/>
      <c r="HYE128" s="1"/>
      <c r="HYF128" s="1"/>
      <c r="HYG128" s="1"/>
      <c r="HYH128" s="1"/>
      <c r="HYI128" s="1"/>
      <c r="HYJ128" s="1"/>
      <c r="HYK128" s="1"/>
      <c r="HYL128" s="1"/>
      <c r="HYM128" s="1"/>
      <c r="HYN128" s="1"/>
      <c r="HYO128" s="1"/>
      <c r="HYP128" s="1"/>
      <c r="HYQ128" s="1"/>
      <c r="HYR128" s="1"/>
      <c r="HYS128" s="1"/>
      <c r="HYT128" s="1"/>
      <c r="HYU128" s="1"/>
      <c r="HYV128" s="1"/>
      <c r="HYW128" s="1"/>
      <c r="HYX128" s="1"/>
      <c r="HYY128" s="1"/>
      <c r="HYZ128" s="1"/>
      <c r="HZA128" s="1"/>
      <c r="HZB128" s="1"/>
      <c r="HZC128" s="1"/>
      <c r="HZD128" s="1"/>
      <c r="HZE128" s="1"/>
      <c r="HZF128" s="1"/>
      <c r="HZG128" s="1"/>
      <c r="HZH128" s="1"/>
      <c r="HZI128" s="1"/>
      <c r="HZJ128" s="1"/>
      <c r="HZK128" s="1"/>
      <c r="HZL128" s="1"/>
      <c r="HZM128" s="1"/>
      <c r="HZN128" s="1"/>
      <c r="HZO128" s="1"/>
      <c r="HZP128" s="1"/>
      <c r="HZQ128" s="1"/>
      <c r="HZR128" s="1"/>
      <c r="HZS128" s="1"/>
      <c r="HZT128" s="1"/>
      <c r="HZU128" s="1"/>
      <c r="HZV128" s="1"/>
      <c r="HZW128" s="1"/>
      <c r="HZX128" s="1"/>
      <c r="HZY128" s="1"/>
      <c r="HZZ128" s="1"/>
      <c r="IAA128" s="1"/>
      <c r="IAB128" s="1"/>
      <c r="IAC128" s="1"/>
      <c r="IAD128" s="1"/>
      <c r="IAE128" s="1"/>
      <c r="IAF128" s="1"/>
      <c r="IAG128" s="1"/>
      <c r="IAH128" s="1"/>
      <c r="IAI128" s="1"/>
      <c r="IAJ128" s="1"/>
      <c r="IAK128" s="1"/>
      <c r="IAL128" s="1"/>
      <c r="IAM128" s="1"/>
      <c r="IAN128" s="1"/>
      <c r="IAO128" s="1"/>
      <c r="IAP128" s="1"/>
      <c r="IAQ128" s="1"/>
      <c r="IAR128" s="1"/>
      <c r="IAS128" s="1"/>
      <c r="IAT128" s="1"/>
      <c r="IAU128" s="1"/>
      <c r="IAV128" s="1"/>
      <c r="IAW128" s="1"/>
      <c r="IAX128" s="1"/>
      <c r="IAY128" s="1"/>
      <c r="IAZ128" s="1"/>
      <c r="IBA128" s="1"/>
      <c r="IBB128" s="1"/>
      <c r="IBC128" s="1"/>
      <c r="IBD128" s="1"/>
      <c r="IBE128" s="1"/>
      <c r="IBF128" s="1"/>
      <c r="IBG128" s="1"/>
      <c r="IBH128" s="1"/>
      <c r="IBI128" s="1"/>
      <c r="IBJ128" s="1"/>
      <c r="IBK128" s="1"/>
      <c r="IBL128" s="1"/>
      <c r="IBM128" s="1"/>
      <c r="IBN128" s="1"/>
      <c r="IBO128" s="1"/>
      <c r="IBP128" s="1"/>
      <c r="IBQ128" s="1"/>
      <c r="IBR128" s="1"/>
      <c r="IBS128" s="1"/>
      <c r="IBT128" s="1"/>
      <c r="IBU128" s="1"/>
      <c r="IBV128" s="1"/>
      <c r="IBW128" s="1"/>
      <c r="IBX128" s="1"/>
      <c r="IBY128" s="1"/>
      <c r="IBZ128" s="1"/>
      <c r="ICA128" s="1"/>
      <c r="ICB128" s="1"/>
      <c r="ICC128" s="1"/>
      <c r="ICD128" s="1"/>
      <c r="ICE128" s="1"/>
      <c r="ICF128" s="1"/>
      <c r="ICG128" s="1"/>
      <c r="ICH128" s="1"/>
      <c r="ICI128" s="1"/>
      <c r="ICJ128" s="1"/>
      <c r="ICK128" s="1"/>
      <c r="ICL128" s="1"/>
      <c r="ICM128" s="1"/>
      <c r="ICN128" s="1"/>
      <c r="ICO128" s="1"/>
      <c r="ICP128" s="1"/>
      <c r="ICQ128" s="1"/>
      <c r="ICR128" s="1"/>
      <c r="ICS128" s="1"/>
      <c r="ICT128" s="1"/>
      <c r="ICU128" s="1"/>
      <c r="ICV128" s="1"/>
      <c r="ICW128" s="1"/>
      <c r="ICX128" s="1"/>
      <c r="ICY128" s="1"/>
      <c r="ICZ128" s="1"/>
      <c r="IDA128" s="1"/>
      <c r="IDB128" s="1"/>
      <c r="IDC128" s="1"/>
      <c r="IDD128" s="1"/>
      <c r="IDE128" s="1"/>
      <c r="IDF128" s="1"/>
      <c r="IDG128" s="1"/>
      <c r="IDH128" s="1"/>
      <c r="IDI128" s="1"/>
      <c r="IDJ128" s="1"/>
      <c r="IDK128" s="1"/>
      <c r="IDL128" s="1"/>
      <c r="IDM128" s="1"/>
      <c r="IDN128" s="1"/>
      <c r="IDO128" s="1"/>
      <c r="IDP128" s="1"/>
      <c r="IDQ128" s="1"/>
      <c r="IDR128" s="1"/>
      <c r="IDS128" s="1"/>
      <c r="IDT128" s="1"/>
      <c r="IDU128" s="1"/>
      <c r="IDV128" s="1"/>
      <c r="IDW128" s="1"/>
      <c r="IDX128" s="1"/>
      <c r="IDY128" s="1"/>
      <c r="IDZ128" s="1"/>
      <c r="IEA128" s="1"/>
      <c r="IEB128" s="1"/>
      <c r="IEC128" s="1"/>
      <c r="IED128" s="1"/>
      <c r="IEE128" s="1"/>
      <c r="IEF128" s="1"/>
      <c r="IEG128" s="1"/>
      <c r="IEH128" s="1"/>
      <c r="IEI128" s="1"/>
      <c r="IEJ128" s="1"/>
      <c r="IEK128" s="1"/>
      <c r="IEL128" s="1"/>
      <c r="IEM128" s="1"/>
      <c r="IEN128" s="1"/>
      <c r="IEO128" s="1"/>
      <c r="IEP128" s="1"/>
      <c r="IEQ128" s="1"/>
      <c r="IER128" s="1"/>
      <c r="IES128" s="1"/>
      <c r="IET128" s="1"/>
      <c r="IEU128" s="1"/>
      <c r="IEV128" s="1"/>
      <c r="IEW128" s="1"/>
      <c r="IEX128" s="1"/>
      <c r="IEY128" s="1"/>
      <c r="IEZ128" s="1"/>
      <c r="IFA128" s="1"/>
      <c r="IFB128" s="1"/>
      <c r="IFC128" s="1"/>
      <c r="IFD128" s="1"/>
      <c r="IFE128" s="1"/>
      <c r="IFF128" s="1"/>
      <c r="IFG128" s="1"/>
      <c r="IFH128" s="1"/>
      <c r="IFI128" s="1"/>
      <c r="IFJ128" s="1"/>
      <c r="IFK128" s="1"/>
      <c r="IFL128" s="1"/>
      <c r="IFM128" s="1"/>
      <c r="IFN128" s="1"/>
      <c r="IFO128" s="1"/>
      <c r="IFP128" s="1"/>
      <c r="IFQ128" s="1"/>
      <c r="IFR128" s="1"/>
      <c r="IFS128" s="1"/>
      <c r="IFT128" s="1"/>
      <c r="IFU128" s="1"/>
      <c r="IFV128" s="1"/>
      <c r="IFW128" s="1"/>
      <c r="IFX128" s="1"/>
      <c r="IFY128" s="1"/>
      <c r="IFZ128" s="1"/>
      <c r="IGA128" s="1"/>
      <c r="IGB128" s="1"/>
      <c r="IGC128" s="1"/>
      <c r="IGD128" s="1"/>
      <c r="IGE128" s="1"/>
      <c r="IGF128" s="1"/>
      <c r="IGG128" s="1"/>
      <c r="IGH128" s="1"/>
      <c r="IGI128" s="1"/>
      <c r="IGJ128" s="1"/>
      <c r="IGK128" s="1"/>
      <c r="IGL128" s="1"/>
      <c r="IGM128" s="1"/>
      <c r="IGN128" s="1"/>
      <c r="IGO128" s="1"/>
      <c r="IGP128" s="1"/>
      <c r="IGQ128" s="1"/>
      <c r="IGR128" s="1"/>
      <c r="IGS128" s="1"/>
      <c r="IGT128" s="1"/>
      <c r="IGU128" s="1"/>
      <c r="IGV128" s="1"/>
      <c r="IGW128" s="1"/>
      <c r="IGX128" s="1"/>
      <c r="IGY128" s="1"/>
      <c r="IGZ128" s="1"/>
      <c r="IHA128" s="1"/>
      <c r="IHB128" s="1"/>
      <c r="IHC128" s="1"/>
      <c r="IHD128" s="1"/>
      <c r="IHE128" s="1"/>
      <c r="IHF128" s="1"/>
      <c r="IHG128" s="1"/>
      <c r="IHH128" s="1"/>
      <c r="IHI128" s="1"/>
      <c r="IHJ128" s="1"/>
      <c r="IHK128" s="1"/>
      <c r="IHL128" s="1"/>
      <c r="IHM128" s="1"/>
      <c r="IHN128" s="1"/>
      <c r="IHO128" s="1"/>
      <c r="IHP128" s="1"/>
      <c r="IHQ128" s="1"/>
      <c r="IHR128" s="1"/>
      <c r="IHS128" s="1"/>
      <c r="IHT128" s="1"/>
      <c r="IHU128" s="1"/>
      <c r="IHV128" s="1"/>
      <c r="IHW128" s="1"/>
      <c r="IHX128" s="1"/>
      <c r="IHY128" s="1"/>
      <c r="IHZ128" s="1"/>
      <c r="IIA128" s="1"/>
      <c r="IIB128" s="1"/>
      <c r="IIC128" s="1"/>
      <c r="IID128" s="1"/>
      <c r="IIE128" s="1"/>
      <c r="IIF128" s="1"/>
      <c r="IIG128" s="1"/>
      <c r="IIH128" s="1"/>
      <c r="III128" s="1"/>
      <c r="IIJ128" s="1"/>
      <c r="IIK128" s="1"/>
      <c r="IIL128" s="1"/>
      <c r="IIM128" s="1"/>
      <c r="IIN128" s="1"/>
      <c r="IIO128" s="1"/>
      <c r="IIP128" s="1"/>
      <c r="IIQ128" s="1"/>
      <c r="IIR128" s="1"/>
      <c r="IIS128" s="1"/>
      <c r="IIT128" s="1"/>
      <c r="IIU128" s="1"/>
      <c r="IIV128" s="1"/>
      <c r="IIW128" s="1"/>
      <c r="IIX128" s="1"/>
      <c r="IIY128" s="1"/>
      <c r="IIZ128" s="1"/>
      <c r="IJA128" s="1"/>
      <c r="IJB128" s="1"/>
      <c r="IJC128" s="1"/>
      <c r="IJD128" s="1"/>
      <c r="IJE128" s="1"/>
      <c r="IJF128" s="1"/>
      <c r="IJG128" s="1"/>
      <c r="IJH128" s="1"/>
      <c r="IJI128" s="1"/>
      <c r="IJJ128" s="1"/>
      <c r="IJK128" s="1"/>
      <c r="IJL128" s="1"/>
      <c r="IJM128" s="1"/>
      <c r="IJN128" s="1"/>
      <c r="IJO128" s="1"/>
      <c r="IJP128" s="1"/>
      <c r="IJQ128" s="1"/>
      <c r="IJR128" s="1"/>
      <c r="IJS128" s="1"/>
      <c r="IJT128" s="1"/>
      <c r="IJU128" s="1"/>
      <c r="IJV128" s="1"/>
      <c r="IJW128" s="1"/>
      <c r="IJX128" s="1"/>
      <c r="IJY128" s="1"/>
      <c r="IJZ128" s="1"/>
      <c r="IKA128" s="1"/>
      <c r="IKB128" s="1"/>
      <c r="IKC128" s="1"/>
      <c r="IKD128" s="1"/>
      <c r="IKE128" s="1"/>
      <c r="IKF128" s="1"/>
      <c r="IKG128" s="1"/>
      <c r="IKH128" s="1"/>
      <c r="IKI128" s="1"/>
      <c r="IKJ128" s="1"/>
      <c r="IKK128" s="1"/>
      <c r="IKL128" s="1"/>
      <c r="IKM128" s="1"/>
      <c r="IKN128" s="1"/>
      <c r="IKO128" s="1"/>
      <c r="IKP128" s="1"/>
      <c r="IKQ128" s="1"/>
      <c r="IKR128" s="1"/>
      <c r="IKS128" s="1"/>
      <c r="IKT128" s="1"/>
      <c r="IKU128" s="1"/>
      <c r="IKV128" s="1"/>
      <c r="IKW128" s="1"/>
      <c r="IKX128" s="1"/>
      <c r="IKY128" s="1"/>
      <c r="IKZ128" s="1"/>
      <c r="ILA128" s="1"/>
      <c r="ILB128" s="1"/>
      <c r="ILC128" s="1"/>
      <c r="ILD128" s="1"/>
      <c r="ILE128" s="1"/>
      <c r="ILF128" s="1"/>
      <c r="ILG128" s="1"/>
      <c r="ILH128" s="1"/>
      <c r="ILI128" s="1"/>
      <c r="ILJ128" s="1"/>
      <c r="ILK128" s="1"/>
      <c r="ILL128" s="1"/>
      <c r="ILM128" s="1"/>
      <c r="ILN128" s="1"/>
      <c r="ILO128" s="1"/>
      <c r="ILP128" s="1"/>
      <c r="ILQ128" s="1"/>
      <c r="ILR128" s="1"/>
      <c r="ILS128" s="1"/>
      <c r="ILT128" s="1"/>
      <c r="ILU128" s="1"/>
      <c r="ILV128" s="1"/>
      <c r="ILW128" s="1"/>
      <c r="ILX128" s="1"/>
      <c r="ILY128" s="1"/>
      <c r="ILZ128" s="1"/>
      <c r="IMA128" s="1"/>
      <c r="IMB128" s="1"/>
      <c r="IMC128" s="1"/>
      <c r="IMD128" s="1"/>
      <c r="IME128" s="1"/>
      <c r="IMF128" s="1"/>
      <c r="IMG128" s="1"/>
      <c r="IMH128" s="1"/>
      <c r="IMI128" s="1"/>
      <c r="IMJ128" s="1"/>
      <c r="IMK128" s="1"/>
      <c r="IML128" s="1"/>
      <c r="IMM128" s="1"/>
      <c r="IMN128" s="1"/>
      <c r="IMO128" s="1"/>
      <c r="IMP128" s="1"/>
      <c r="IMQ128" s="1"/>
      <c r="IMR128" s="1"/>
      <c r="IMS128" s="1"/>
      <c r="IMT128" s="1"/>
      <c r="IMU128" s="1"/>
      <c r="IMV128" s="1"/>
      <c r="IMW128" s="1"/>
      <c r="IMX128" s="1"/>
      <c r="IMY128" s="1"/>
      <c r="IMZ128" s="1"/>
      <c r="INA128" s="1"/>
      <c r="INB128" s="1"/>
      <c r="INC128" s="1"/>
      <c r="IND128" s="1"/>
      <c r="INE128" s="1"/>
      <c r="INF128" s="1"/>
      <c r="ING128" s="1"/>
      <c r="INH128" s="1"/>
      <c r="INI128" s="1"/>
      <c r="INJ128" s="1"/>
      <c r="INK128" s="1"/>
      <c r="INL128" s="1"/>
      <c r="INM128" s="1"/>
      <c r="INN128" s="1"/>
      <c r="INO128" s="1"/>
      <c r="INP128" s="1"/>
      <c r="INQ128" s="1"/>
      <c r="INR128" s="1"/>
      <c r="INS128" s="1"/>
      <c r="INT128" s="1"/>
      <c r="INU128" s="1"/>
      <c r="INV128" s="1"/>
      <c r="INW128" s="1"/>
      <c r="INX128" s="1"/>
      <c r="INY128" s="1"/>
      <c r="INZ128" s="1"/>
      <c r="IOA128" s="1"/>
      <c r="IOB128" s="1"/>
      <c r="IOC128" s="1"/>
      <c r="IOD128" s="1"/>
      <c r="IOE128" s="1"/>
      <c r="IOF128" s="1"/>
      <c r="IOG128" s="1"/>
      <c r="IOH128" s="1"/>
      <c r="IOI128" s="1"/>
      <c r="IOJ128" s="1"/>
      <c r="IOK128" s="1"/>
      <c r="IOL128" s="1"/>
      <c r="IOM128" s="1"/>
      <c r="ION128" s="1"/>
      <c r="IOO128" s="1"/>
      <c r="IOP128" s="1"/>
      <c r="IOQ128" s="1"/>
      <c r="IOR128" s="1"/>
      <c r="IOS128" s="1"/>
      <c r="IOT128" s="1"/>
      <c r="IOU128" s="1"/>
      <c r="IOV128" s="1"/>
      <c r="IOW128" s="1"/>
      <c r="IOX128" s="1"/>
      <c r="IOY128" s="1"/>
      <c r="IOZ128" s="1"/>
      <c r="IPA128" s="1"/>
      <c r="IPB128" s="1"/>
      <c r="IPC128" s="1"/>
      <c r="IPD128" s="1"/>
      <c r="IPE128" s="1"/>
      <c r="IPF128" s="1"/>
      <c r="IPG128" s="1"/>
      <c r="IPH128" s="1"/>
      <c r="IPI128" s="1"/>
      <c r="IPJ128" s="1"/>
      <c r="IPK128" s="1"/>
      <c r="IPL128" s="1"/>
      <c r="IPM128" s="1"/>
      <c r="IPN128" s="1"/>
      <c r="IPO128" s="1"/>
      <c r="IPP128" s="1"/>
      <c r="IPQ128" s="1"/>
      <c r="IPR128" s="1"/>
      <c r="IPS128" s="1"/>
      <c r="IPT128" s="1"/>
      <c r="IPU128" s="1"/>
      <c r="IPV128" s="1"/>
      <c r="IPW128" s="1"/>
      <c r="IPX128" s="1"/>
      <c r="IPY128" s="1"/>
      <c r="IPZ128" s="1"/>
      <c r="IQA128" s="1"/>
      <c r="IQB128" s="1"/>
      <c r="IQC128" s="1"/>
      <c r="IQD128" s="1"/>
      <c r="IQE128" s="1"/>
      <c r="IQF128" s="1"/>
      <c r="IQG128" s="1"/>
      <c r="IQH128" s="1"/>
      <c r="IQI128" s="1"/>
      <c r="IQJ128" s="1"/>
      <c r="IQK128" s="1"/>
      <c r="IQL128" s="1"/>
      <c r="IQM128" s="1"/>
      <c r="IQN128" s="1"/>
      <c r="IQO128" s="1"/>
      <c r="IQP128" s="1"/>
      <c r="IQQ128" s="1"/>
      <c r="IQR128" s="1"/>
      <c r="IQS128" s="1"/>
      <c r="IQT128" s="1"/>
      <c r="IQU128" s="1"/>
      <c r="IQV128" s="1"/>
      <c r="IQW128" s="1"/>
      <c r="IQX128" s="1"/>
      <c r="IQY128" s="1"/>
      <c r="IQZ128" s="1"/>
      <c r="IRA128" s="1"/>
      <c r="IRB128" s="1"/>
      <c r="IRC128" s="1"/>
      <c r="IRD128" s="1"/>
      <c r="IRE128" s="1"/>
      <c r="IRF128" s="1"/>
      <c r="IRG128" s="1"/>
      <c r="IRH128" s="1"/>
      <c r="IRI128" s="1"/>
      <c r="IRJ128" s="1"/>
      <c r="IRK128" s="1"/>
      <c r="IRL128" s="1"/>
      <c r="IRM128" s="1"/>
      <c r="IRN128" s="1"/>
      <c r="IRO128" s="1"/>
      <c r="IRP128" s="1"/>
      <c r="IRQ128" s="1"/>
      <c r="IRR128" s="1"/>
      <c r="IRS128" s="1"/>
      <c r="IRT128" s="1"/>
      <c r="IRU128" s="1"/>
      <c r="IRV128" s="1"/>
      <c r="IRW128" s="1"/>
      <c r="IRX128" s="1"/>
      <c r="IRY128" s="1"/>
      <c r="IRZ128" s="1"/>
      <c r="ISA128" s="1"/>
      <c r="ISB128" s="1"/>
      <c r="ISC128" s="1"/>
      <c r="ISD128" s="1"/>
      <c r="ISE128" s="1"/>
      <c r="ISF128" s="1"/>
      <c r="ISG128" s="1"/>
      <c r="ISH128" s="1"/>
      <c r="ISI128" s="1"/>
      <c r="ISJ128" s="1"/>
      <c r="ISK128" s="1"/>
      <c r="ISL128" s="1"/>
      <c r="ISM128" s="1"/>
      <c r="ISN128" s="1"/>
      <c r="ISO128" s="1"/>
      <c r="ISP128" s="1"/>
      <c r="ISQ128" s="1"/>
      <c r="ISR128" s="1"/>
      <c r="ISS128" s="1"/>
      <c r="IST128" s="1"/>
      <c r="ISU128" s="1"/>
      <c r="ISV128" s="1"/>
      <c r="ISW128" s="1"/>
      <c r="ISX128" s="1"/>
      <c r="ISY128" s="1"/>
      <c r="ISZ128" s="1"/>
      <c r="ITA128" s="1"/>
      <c r="ITB128" s="1"/>
      <c r="ITC128" s="1"/>
      <c r="ITD128" s="1"/>
      <c r="ITE128" s="1"/>
      <c r="ITF128" s="1"/>
      <c r="ITG128" s="1"/>
      <c r="ITH128" s="1"/>
      <c r="ITI128" s="1"/>
      <c r="ITJ128" s="1"/>
      <c r="ITK128" s="1"/>
      <c r="ITL128" s="1"/>
      <c r="ITM128" s="1"/>
      <c r="ITN128" s="1"/>
      <c r="ITO128" s="1"/>
      <c r="ITP128" s="1"/>
      <c r="ITQ128" s="1"/>
      <c r="ITR128" s="1"/>
      <c r="ITS128" s="1"/>
      <c r="ITT128" s="1"/>
      <c r="ITU128" s="1"/>
      <c r="ITV128" s="1"/>
      <c r="ITW128" s="1"/>
      <c r="ITX128" s="1"/>
      <c r="ITY128" s="1"/>
      <c r="ITZ128" s="1"/>
      <c r="IUA128" s="1"/>
      <c r="IUB128" s="1"/>
      <c r="IUC128" s="1"/>
      <c r="IUD128" s="1"/>
      <c r="IUE128" s="1"/>
      <c r="IUF128" s="1"/>
      <c r="IUG128" s="1"/>
      <c r="IUH128" s="1"/>
      <c r="IUI128" s="1"/>
      <c r="IUJ128" s="1"/>
      <c r="IUK128" s="1"/>
      <c r="IUL128" s="1"/>
      <c r="IUM128" s="1"/>
      <c r="IUN128" s="1"/>
      <c r="IUO128" s="1"/>
      <c r="IUP128" s="1"/>
      <c r="IUQ128" s="1"/>
      <c r="IUR128" s="1"/>
      <c r="IUS128" s="1"/>
      <c r="IUT128" s="1"/>
      <c r="IUU128" s="1"/>
      <c r="IUV128" s="1"/>
      <c r="IUW128" s="1"/>
      <c r="IUX128" s="1"/>
      <c r="IUY128" s="1"/>
      <c r="IUZ128" s="1"/>
      <c r="IVA128" s="1"/>
      <c r="IVB128" s="1"/>
      <c r="IVC128" s="1"/>
      <c r="IVD128" s="1"/>
      <c r="IVE128" s="1"/>
      <c r="IVF128" s="1"/>
      <c r="IVG128" s="1"/>
      <c r="IVH128" s="1"/>
      <c r="IVI128" s="1"/>
      <c r="IVJ128" s="1"/>
      <c r="IVK128" s="1"/>
      <c r="IVL128" s="1"/>
      <c r="IVM128" s="1"/>
      <c r="IVN128" s="1"/>
      <c r="IVO128" s="1"/>
      <c r="IVP128" s="1"/>
      <c r="IVQ128" s="1"/>
      <c r="IVR128" s="1"/>
      <c r="IVS128" s="1"/>
      <c r="IVT128" s="1"/>
      <c r="IVU128" s="1"/>
      <c r="IVV128" s="1"/>
      <c r="IVW128" s="1"/>
      <c r="IVX128" s="1"/>
      <c r="IVY128" s="1"/>
      <c r="IVZ128" s="1"/>
      <c r="IWA128" s="1"/>
      <c r="IWB128" s="1"/>
      <c r="IWC128" s="1"/>
      <c r="IWD128" s="1"/>
      <c r="IWE128" s="1"/>
      <c r="IWF128" s="1"/>
      <c r="IWG128" s="1"/>
      <c r="IWH128" s="1"/>
      <c r="IWI128" s="1"/>
      <c r="IWJ128" s="1"/>
      <c r="IWK128" s="1"/>
      <c r="IWL128" s="1"/>
      <c r="IWM128" s="1"/>
      <c r="IWN128" s="1"/>
      <c r="IWO128" s="1"/>
      <c r="IWP128" s="1"/>
      <c r="IWQ128" s="1"/>
      <c r="IWR128" s="1"/>
      <c r="IWS128" s="1"/>
      <c r="IWT128" s="1"/>
      <c r="IWU128" s="1"/>
      <c r="IWV128" s="1"/>
      <c r="IWW128" s="1"/>
      <c r="IWX128" s="1"/>
      <c r="IWY128" s="1"/>
      <c r="IWZ128" s="1"/>
      <c r="IXA128" s="1"/>
      <c r="IXB128" s="1"/>
      <c r="IXC128" s="1"/>
      <c r="IXD128" s="1"/>
      <c r="IXE128" s="1"/>
      <c r="IXF128" s="1"/>
      <c r="IXG128" s="1"/>
      <c r="IXH128" s="1"/>
      <c r="IXI128" s="1"/>
      <c r="IXJ128" s="1"/>
      <c r="IXK128" s="1"/>
      <c r="IXL128" s="1"/>
      <c r="IXM128" s="1"/>
      <c r="IXN128" s="1"/>
      <c r="IXO128" s="1"/>
      <c r="IXP128" s="1"/>
      <c r="IXQ128" s="1"/>
      <c r="IXR128" s="1"/>
      <c r="IXS128" s="1"/>
      <c r="IXT128" s="1"/>
      <c r="IXU128" s="1"/>
      <c r="IXV128" s="1"/>
      <c r="IXW128" s="1"/>
      <c r="IXX128" s="1"/>
      <c r="IXY128" s="1"/>
      <c r="IXZ128" s="1"/>
      <c r="IYA128" s="1"/>
      <c r="IYB128" s="1"/>
      <c r="IYC128" s="1"/>
      <c r="IYD128" s="1"/>
      <c r="IYE128" s="1"/>
      <c r="IYF128" s="1"/>
      <c r="IYG128" s="1"/>
      <c r="IYH128" s="1"/>
      <c r="IYI128" s="1"/>
      <c r="IYJ128" s="1"/>
      <c r="IYK128" s="1"/>
      <c r="IYL128" s="1"/>
      <c r="IYM128" s="1"/>
      <c r="IYN128" s="1"/>
      <c r="IYO128" s="1"/>
      <c r="IYP128" s="1"/>
      <c r="IYQ128" s="1"/>
      <c r="IYR128" s="1"/>
      <c r="IYS128" s="1"/>
      <c r="IYT128" s="1"/>
      <c r="IYU128" s="1"/>
      <c r="IYV128" s="1"/>
      <c r="IYW128" s="1"/>
      <c r="IYX128" s="1"/>
      <c r="IYY128" s="1"/>
      <c r="IYZ128" s="1"/>
      <c r="IZA128" s="1"/>
      <c r="IZB128" s="1"/>
      <c r="IZC128" s="1"/>
      <c r="IZD128" s="1"/>
      <c r="IZE128" s="1"/>
      <c r="IZF128" s="1"/>
      <c r="IZG128" s="1"/>
      <c r="IZH128" s="1"/>
      <c r="IZI128" s="1"/>
      <c r="IZJ128" s="1"/>
      <c r="IZK128" s="1"/>
      <c r="IZL128" s="1"/>
      <c r="IZM128" s="1"/>
      <c r="IZN128" s="1"/>
      <c r="IZO128" s="1"/>
      <c r="IZP128" s="1"/>
      <c r="IZQ128" s="1"/>
      <c r="IZR128" s="1"/>
      <c r="IZS128" s="1"/>
      <c r="IZT128" s="1"/>
      <c r="IZU128" s="1"/>
      <c r="IZV128" s="1"/>
      <c r="IZW128" s="1"/>
      <c r="IZX128" s="1"/>
      <c r="IZY128" s="1"/>
      <c r="IZZ128" s="1"/>
      <c r="JAA128" s="1"/>
      <c r="JAB128" s="1"/>
      <c r="JAC128" s="1"/>
      <c r="JAD128" s="1"/>
      <c r="JAE128" s="1"/>
      <c r="JAF128" s="1"/>
      <c r="JAG128" s="1"/>
      <c r="JAH128" s="1"/>
      <c r="JAI128" s="1"/>
      <c r="JAJ128" s="1"/>
      <c r="JAK128" s="1"/>
      <c r="JAL128" s="1"/>
      <c r="JAM128" s="1"/>
      <c r="JAN128" s="1"/>
      <c r="JAO128" s="1"/>
      <c r="JAP128" s="1"/>
      <c r="JAQ128" s="1"/>
      <c r="JAR128" s="1"/>
      <c r="JAS128" s="1"/>
      <c r="JAT128" s="1"/>
      <c r="JAU128" s="1"/>
      <c r="JAV128" s="1"/>
      <c r="JAW128" s="1"/>
      <c r="JAX128" s="1"/>
      <c r="JAY128" s="1"/>
      <c r="JAZ128" s="1"/>
      <c r="JBA128" s="1"/>
      <c r="JBB128" s="1"/>
      <c r="JBC128" s="1"/>
      <c r="JBD128" s="1"/>
      <c r="JBE128" s="1"/>
      <c r="JBF128" s="1"/>
      <c r="JBG128" s="1"/>
      <c r="JBH128" s="1"/>
      <c r="JBI128" s="1"/>
      <c r="JBJ128" s="1"/>
      <c r="JBK128" s="1"/>
      <c r="JBL128" s="1"/>
      <c r="JBM128" s="1"/>
      <c r="JBN128" s="1"/>
      <c r="JBO128" s="1"/>
      <c r="JBP128" s="1"/>
      <c r="JBQ128" s="1"/>
      <c r="JBR128" s="1"/>
      <c r="JBS128" s="1"/>
      <c r="JBT128" s="1"/>
      <c r="JBU128" s="1"/>
      <c r="JBV128" s="1"/>
      <c r="JBW128" s="1"/>
      <c r="JBX128" s="1"/>
      <c r="JBY128" s="1"/>
      <c r="JBZ128" s="1"/>
      <c r="JCA128" s="1"/>
      <c r="JCB128" s="1"/>
      <c r="JCC128" s="1"/>
      <c r="JCD128" s="1"/>
      <c r="JCE128" s="1"/>
      <c r="JCF128" s="1"/>
      <c r="JCG128" s="1"/>
      <c r="JCH128" s="1"/>
      <c r="JCI128" s="1"/>
      <c r="JCJ128" s="1"/>
      <c r="JCK128" s="1"/>
      <c r="JCL128" s="1"/>
      <c r="JCM128" s="1"/>
      <c r="JCN128" s="1"/>
      <c r="JCO128" s="1"/>
      <c r="JCP128" s="1"/>
      <c r="JCQ128" s="1"/>
      <c r="JCR128" s="1"/>
      <c r="JCS128" s="1"/>
      <c r="JCT128" s="1"/>
      <c r="JCU128" s="1"/>
      <c r="JCV128" s="1"/>
      <c r="JCW128" s="1"/>
      <c r="JCX128" s="1"/>
      <c r="JCY128" s="1"/>
      <c r="JCZ128" s="1"/>
      <c r="JDA128" s="1"/>
      <c r="JDB128" s="1"/>
      <c r="JDC128" s="1"/>
      <c r="JDD128" s="1"/>
      <c r="JDE128" s="1"/>
      <c r="JDF128" s="1"/>
      <c r="JDG128" s="1"/>
      <c r="JDH128" s="1"/>
      <c r="JDI128" s="1"/>
      <c r="JDJ128" s="1"/>
      <c r="JDK128" s="1"/>
      <c r="JDL128" s="1"/>
      <c r="JDM128" s="1"/>
      <c r="JDN128" s="1"/>
      <c r="JDO128" s="1"/>
      <c r="JDP128" s="1"/>
      <c r="JDQ128" s="1"/>
      <c r="JDR128" s="1"/>
      <c r="JDS128" s="1"/>
      <c r="JDT128" s="1"/>
      <c r="JDU128" s="1"/>
      <c r="JDV128" s="1"/>
      <c r="JDW128" s="1"/>
      <c r="JDX128" s="1"/>
      <c r="JDY128" s="1"/>
      <c r="JDZ128" s="1"/>
      <c r="JEA128" s="1"/>
      <c r="JEB128" s="1"/>
      <c r="JEC128" s="1"/>
      <c r="JED128" s="1"/>
      <c r="JEE128" s="1"/>
      <c r="JEF128" s="1"/>
      <c r="JEG128" s="1"/>
      <c r="JEH128" s="1"/>
      <c r="JEI128" s="1"/>
      <c r="JEJ128" s="1"/>
      <c r="JEK128" s="1"/>
      <c r="JEL128" s="1"/>
      <c r="JEM128" s="1"/>
      <c r="JEN128" s="1"/>
      <c r="JEO128" s="1"/>
      <c r="JEP128" s="1"/>
      <c r="JEQ128" s="1"/>
      <c r="JER128" s="1"/>
      <c r="JES128" s="1"/>
      <c r="JET128" s="1"/>
      <c r="JEU128" s="1"/>
      <c r="JEV128" s="1"/>
      <c r="JEW128" s="1"/>
      <c r="JEX128" s="1"/>
      <c r="JEY128" s="1"/>
      <c r="JEZ128" s="1"/>
      <c r="JFA128" s="1"/>
      <c r="JFB128" s="1"/>
      <c r="JFC128" s="1"/>
      <c r="JFD128" s="1"/>
      <c r="JFE128" s="1"/>
      <c r="JFF128" s="1"/>
      <c r="JFG128" s="1"/>
      <c r="JFH128" s="1"/>
      <c r="JFI128" s="1"/>
      <c r="JFJ128" s="1"/>
      <c r="JFK128" s="1"/>
      <c r="JFL128" s="1"/>
      <c r="JFM128" s="1"/>
      <c r="JFN128" s="1"/>
      <c r="JFO128" s="1"/>
      <c r="JFP128" s="1"/>
      <c r="JFQ128" s="1"/>
      <c r="JFR128" s="1"/>
      <c r="JFS128" s="1"/>
      <c r="JFT128" s="1"/>
      <c r="JFU128" s="1"/>
      <c r="JFV128" s="1"/>
      <c r="JFW128" s="1"/>
      <c r="JFX128" s="1"/>
      <c r="JFY128" s="1"/>
      <c r="JFZ128" s="1"/>
      <c r="JGA128" s="1"/>
      <c r="JGB128" s="1"/>
      <c r="JGC128" s="1"/>
      <c r="JGD128" s="1"/>
      <c r="JGE128" s="1"/>
      <c r="JGF128" s="1"/>
      <c r="JGG128" s="1"/>
      <c r="JGH128" s="1"/>
      <c r="JGI128" s="1"/>
      <c r="JGJ128" s="1"/>
      <c r="JGK128" s="1"/>
      <c r="JGL128" s="1"/>
      <c r="JGM128" s="1"/>
      <c r="JGN128" s="1"/>
      <c r="JGO128" s="1"/>
      <c r="JGP128" s="1"/>
      <c r="JGQ128" s="1"/>
      <c r="JGR128" s="1"/>
      <c r="JGS128" s="1"/>
      <c r="JGT128" s="1"/>
      <c r="JGU128" s="1"/>
      <c r="JGV128" s="1"/>
      <c r="JGW128" s="1"/>
      <c r="JGX128" s="1"/>
      <c r="JGY128" s="1"/>
      <c r="JGZ128" s="1"/>
      <c r="JHA128" s="1"/>
      <c r="JHB128" s="1"/>
      <c r="JHC128" s="1"/>
      <c r="JHD128" s="1"/>
      <c r="JHE128" s="1"/>
      <c r="JHF128" s="1"/>
      <c r="JHG128" s="1"/>
      <c r="JHH128" s="1"/>
      <c r="JHI128" s="1"/>
      <c r="JHJ128" s="1"/>
      <c r="JHK128" s="1"/>
      <c r="JHL128" s="1"/>
      <c r="JHM128" s="1"/>
      <c r="JHN128" s="1"/>
      <c r="JHO128" s="1"/>
      <c r="JHP128" s="1"/>
      <c r="JHQ128" s="1"/>
      <c r="JHR128" s="1"/>
      <c r="JHS128" s="1"/>
      <c r="JHT128" s="1"/>
      <c r="JHU128" s="1"/>
      <c r="JHV128" s="1"/>
      <c r="JHW128" s="1"/>
      <c r="JHX128" s="1"/>
      <c r="JHY128" s="1"/>
      <c r="JHZ128" s="1"/>
      <c r="JIA128" s="1"/>
      <c r="JIB128" s="1"/>
      <c r="JIC128" s="1"/>
      <c r="JID128" s="1"/>
      <c r="JIE128" s="1"/>
      <c r="JIF128" s="1"/>
      <c r="JIG128" s="1"/>
      <c r="JIH128" s="1"/>
      <c r="JII128" s="1"/>
      <c r="JIJ128" s="1"/>
      <c r="JIK128" s="1"/>
      <c r="JIL128" s="1"/>
      <c r="JIM128" s="1"/>
      <c r="JIN128" s="1"/>
      <c r="JIO128" s="1"/>
      <c r="JIP128" s="1"/>
      <c r="JIQ128" s="1"/>
      <c r="JIR128" s="1"/>
      <c r="JIS128" s="1"/>
      <c r="JIT128" s="1"/>
      <c r="JIU128" s="1"/>
      <c r="JIV128" s="1"/>
      <c r="JIW128" s="1"/>
      <c r="JIX128" s="1"/>
      <c r="JIY128" s="1"/>
      <c r="JIZ128" s="1"/>
      <c r="JJA128" s="1"/>
      <c r="JJB128" s="1"/>
      <c r="JJC128" s="1"/>
      <c r="JJD128" s="1"/>
      <c r="JJE128" s="1"/>
      <c r="JJF128" s="1"/>
      <c r="JJG128" s="1"/>
      <c r="JJH128" s="1"/>
      <c r="JJI128" s="1"/>
      <c r="JJJ128" s="1"/>
      <c r="JJK128" s="1"/>
      <c r="JJL128" s="1"/>
      <c r="JJM128" s="1"/>
      <c r="JJN128" s="1"/>
      <c r="JJO128" s="1"/>
      <c r="JJP128" s="1"/>
      <c r="JJQ128" s="1"/>
      <c r="JJR128" s="1"/>
      <c r="JJS128" s="1"/>
      <c r="JJT128" s="1"/>
      <c r="JJU128" s="1"/>
      <c r="JJV128" s="1"/>
      <c r="JJW128" s="1"/>
      <c r="JJX128" s="1"/>
      <c r="JJY128" s="1"/>
      <c r="JJZ128" s="1"/>
      <c r="JKA128" s="1"/>
      <c r="JKB128" s="1"/>
      <c r="JKC128" s="1"/>
      <c r="JKD128" s="1"/>
      <c r="JKE128" s="1"/>
      <c r="JKF128" s="1"/>
      <c r="JKG128" s="1"/>
      <c r="JKH128" s="1"/>
      <c r="JKI128" s="1"/>
      <c r="JKJ128" s="1"/>
      <c r="JKK128" s="1"/>
      <c r="JKL128" s="1"/>
      <c r="JKM128" s="1"/>
      <c r="JKN128" s="1"/>
      <c r="JKO128" s="1"/>
      <c r="JKP128" s="1"/>
      <c r="JKQ128" s="1"/>
      <c r="JKR128" s="1"/>
      <c r="JKS128" s="1"/>
      <c r="JKT128" s="1"/>
      <c r="JKU128" s="1"/>
      <c r="JKV128" s="1"/>
      <c r="JKW128" s="1"/>
      <c r="JKX128" s="1"/>
      <c r="JKY128" s="1"/>
      <c r="JKZ128" s="1"/>
      <c r="JLA128" s="1"/>
      <c r="JLB128" s="1"/>
      <c r="JLC128" s="1"/>
      <c r="JLD128" s="1"/>
      <c r="JLE128" s="1"/>
      <c r="JLF128" s="1"/>
      <c r="JLG128" s="1"/>
      <c r="JLH128" s="1"/>
      <c r="JLI128" s="1"/>
      <c r="JLJ128" s="1"/>
      <c r="JLK128" s="1"/>
      <c r="JLL128" s="1"/>
      <c r="JLM128" s="1"/>
      <c r="JLN128" s="1"/>
      <c r="JLO128" s="1"/>
      <c r="JLP128" s="1"/>
      <c r="JLQ128" s="1"/>
      <c r="JLR128" s="1"/>
      <c r="JLS128" s="1"/>
      <c r="JLT128" s="1"/>
      <c r="JLU128" s="1"/>
      <c r="JLV128" s="1"/>
      <c r="JLW128" s="1"/>
      <c r="JLX128" s="1"/>
      <c r="JLY128" s="1"/>
      <c r="JLZ128" s="1"/>
      <c r="JMA128" s="1"/>
      <c r="JMB128" s="1"/>
      <c r="JMC128" s="1"/>
      <c r="JMD128" s="1"/>
      <c r="JME128" s="1"/>
      <c r="JMF128" s="1"/>
      <c r="JMG128" s="1"/>
      <c r="JMH128" s="1"/>
      <c r="JMI128" s="1"/>
      <c r="JMJ128" s="1"/>
      <c r="JMK128" s="1"/>
      <c r="JML128" s="1"/>
      <c r="JMM128" s="1"/>
      <c r="JMN128" s="1"/>
      <c r="JMO128" s="1"/>
      <c r="JMP128" s="1"/>
      <c r="JMQ128" s="1"/>
      <c r="JMR128" s="1"/>
      <c r="JMS128" s="1"/>
      <c r="JMT128" s="1"/>
      <c r="JMU128" s="1"/>
      <c r="JMV128" s="1"/>
      <c r="JMW128" s="1"/>
      <c r="JMX128" s="1"/>
      <c r="JMY128" s="1"/>
      <c r="JMZ128" s="1"/>
      <c r="JNA128" s="1"/>
      <c r="JNB128" s="1"/>
      <c r="JNC128" s="1"/>
      <c r="JND128" s="1"/>
      <c r="JNE128" s="1"/>
      <c r="JNF128" s="1"/>
      <c r="JNG128" s="1"/>
      <c r="JNH128" s="1"/>
      <c r="JNI128" s="1"/>
      <c r="JNJ128" s="1"/>
      <c r="JNK128" s="1"/>
      <c r="JNL128" s="1"/>
      <c r="JNM128" s="1"/>
      <c r="JNN128" s="1"/>
      <c r="JNO128" s="1"/>
      <c r="JNP128" s="1"/>
      <c r="JNQ128" s="1"/>
      <c r="JNR128" s="1"/>
      <c r="JNS128" s="1"/>
      <c r="JNT128" s="1"/>
      <c r="JNU128" s="1"/>
      <c r="JNV128" s="1"/>
      <c r="JNW128" s="1"/>
      <c r="JNX128" s="1"/>
      <c r="JNY128" s="1"/>
      <c r="JNZ128" s="1"/>
      <c r="JOA128" s="1"/>
      <c r="JOB128" s="1"/>
      <c r="JOC128" s="1"/>
      <c r="JOD128" s="1"/>
      <c r="JOE128" s="1"/>
      <c r="JOF128" s="1"/>
      <c r="JOG128" s="1"/>
      <c r="JOH128" s="1"/>
      <c r="JOI128" s="1"/>
      <c r="JOJ128" s="1"/>
      <c r="JOK128" s="1"/>
      <c r="JOL128" s="1"/>
      <c r="JOM128" s="1"/>
      <c r="JON128" s="1"/>
      <c r="JOO128" s="1"/>
      <c r="JOP128" s="1"/>
      <c r="JOQ128" s="1"/>
      <c r="JOR128" s="1"/>
      <c r="JOS128" s="1"/>
      <c r="JOT128" s="1"/>
      <c r="JOU128" s="1"/>
      <c r="JOV128" s="1"/>
      <c r="JOW128" s="1"/>
      <c r="JOX128" s="1"/>
      <c r="JOY128" s="1"/>
      <c r="JOZ128" s="1"/>
      <c r="JPA128" s="1"/>
      <c r="JPB128" s="1"/>
      <c r="JPC128" s="1"/>
      <c r="JPD128" s="1"/>
      <c r="JPE128" s="1"/>
      <c r="JPF128" s="1"/>
      <c r="JPG128" s="1"/>
      <c r="JPH128" s="1"/>
      <c r="JPI128" s="1"/>
      <c r="JPJ128" s="1"/>
      <c r="JPK128" s="1"/>
      <c r="JPL128" s="1"/>
      <c r="JPM128" s="1"/>
      <c r="JPN128" s="1"/>
      <c r="JPO128" s="1"/>
      <c r="JPP128" s="1"/>
      <c r="JPQ128" s="1"/>
      <c r="JPR128" s="1"/>
      <c r="JPS128" s="1"/>
      <c r="JPT128" s="1"/>
      <c r="JPU128" s="1"/>
      <c r="JPV128" s="1"/>
      <c r="JPW128" s="1"/>
      <c r="JPX128" s="1"/>
      <c r="JPY128" s="1"/>
      <c r="JPZ128" s="1"/>
      <c r="JQA128" s="1"/>
      <c r="JQB128" s="1"/>
      <c r="JQC128" s="1"/>
      <c r="JQD128" s="1"/>
      <c r="JQE128" s="1"/>
      <c r="JQF128" s="1"/>
      <c r="JQG128" s="1"/>
      <c r="JQH128" s="1"/>
      <c r="JQI128" s="1"/>
      <c r="JQJ128" s="1"/>
      <c r="JQK128" s="1"/>
      <c r="JQL128" s="1"/>
      <c r="JQM128" s="1"/>
      <c r="JQN128" s="1"/>
      <c r="JQO128" s="1"/>
      <c r="JQP128" s="1"/>
      <c r="JQQ128" s="1"/>
      <c r="JQR128" s="1"/>
      <c r="JQS128" s="1"/>
      <c r="JQT128" s="1"/>
      <c r="JQU128" s="1"/>
      <c r="JQV128" s="1"/>
      <c r="JQW128" s="1"/>
      <c r="JQX128" s="1"/>
      <c r="JQY128" s="1"/>
      <c r="JQZ128" s="1"/>
      <c r="JRA128" s="1"/>
      <c r="JRB128" s="1"/>
      <c r="JRC128" s="1"/>
      <c r="JRD128" s="1"/>
      <c r="JRE128" s="1"/>
      <c r="JRF128" s="1"/>
      <c r="JRG128" s="1"/>
      <c r="JRH128" s="1"/>
      <c r="JRI128" s="1"/>
      <c r="JRJ128" s="1"/>
      <c r="JRK128" s="1"/>
      <c r="JRL128" s="1"/>
      <c r="JRM128" s="1"/>
      <c r="JRN128" s="1"/>
      <c r="JRO128" s="1"/>
      <c r="JRP128" s="1"/>
      <c r="JRQ128" s="1"/>
      <c r="JRR128" s="1"/>
      <c r="JRS128" s="1"/>
      <c r="JRT128" s="1"/>
      <c r="JRU128" s="1"/>
      <c r="JRV128" s="1"/>
      <c r="JRW128" s="1"/>
      <c r="JRX128" s="1"/>
      <c r="JRY128" s="1"/>
      <c r="JRZ128" s="1"/>
      <c r="JSA128" s="1"/>
      <c r="JSB128" s="1"/>
      <c r="JSC128" s="1"/>
      <c r="JSD128" s="1"/>
      <c r="JSE128" s="1"/>
      <c r="JSF128" s="1"/>
      <c r="JSG128" s="1"/>
      <c r="JSH128" s="1"/>
      <c r="JSI128" s="1"/>
      <c r="JSJ128" s="1"/>
      <c r="JSK128" s="1"/>
      <c r="JSL128" s="1"/>
      <c r="JSM128" s="1"/>
      <c r="JSN128" s="1"/>
      <c r="JSO128" s="1"/>
      <c r="JSP128" s="1"/>
      <c r="JSQ128" s="1"/>
      <c r="JSR128" s="1"/>
      <c r="JSS128" s="1"/>
      <c r="JST128" s="1"/>
      <c r="JSU128" s="1"/>
      <c r="JSV128" s="1"/>
      <c r="JSW128" s="1"/>
      <c r="JSX128" s="1"/>
      <c r="JSY128" s="1"/>
      <c r="JSZ128" s="1"/>
      <c r="JTA128" s="1"/>
      <c r="JTB128" s="1"/>
      <c r="JTC128" s="1"/>
      <c r="JTD128" s="1"/>
      <c r="JTE128" s="1"/>
      <c r="JTF128" s="1"/>
      <c r="JTG128" s="1"/>
      <c r="JTH128" s="1"/>
      <c r="JTI128" s="1"/>
      <c r="JTJ128" s="1"/>
      <c r="JTK128" s="1"/>
      <c r="JTL128" s="1"/>
      <c r="JTM128" s="1"/>
      <c r="JTN128" s="1"/>
      <c r="JTO128" s="1"/>
      <c r="JTP128" s="1"/>
      <c r="JTQ128" s="1"/>
      <c r="JTR128" s="1"/>
      <c r="JTS128" s="1"/>
      <c r="JTT128" s="1"/>
      <c r="JTU128" s="1"/>
      <c r="JTV128" s="1"/>
      <c r="JTW128" s="1"/>
      <c r="JTX128" s="1"/>
      <c r="JTY128" s="1"/>
      <c r="JTZ128" s="1"/>
      <c r="JUA128" s="1"/>
      <c r="JUB128" s="1"/>
      <c r="JUC128" s="1"/>
      <c r="JUD128" s="1"/>
      <c r="JUE128" s="1"/>
      <c r="JUF128" s="1"/>
      <c r="JUG128" s="1"/>
      <c r="JUH128" s="1"/>
      <c r="JUI128" s="1"/>
      <c r="JUJ128" s="1"/>
      <c r="JUK128" s="1"/>
      <c r="JUL128" s="1"/>
      <c r="JUM128" s="1"/>
      <c r="JUN128" s="1"/>
      <c r="JUO128" s="1"/>
      <c r="JUP128" s="1"/>
      <c r="JUQ128" s="1"/>
      <c r="JUR128" s="1"/>
      <c r="JUS128" s="1"/>
      <c r="JUT128" s="1"/>
      <c r="JUU128" s="1"/>
      <c r="JUV128" s="1"/>
      <c r="JUW128" s="1"/>
      <c r="JUX128" s="1"/>
      <c r="JUY128" s="1"/>
      <c r="JUZ128" s="1"/>
      <c r="JVA128" s="1"/>
      <c r="JVB128" s="1"/>
      <c r="JVC128" s="1"/>
      <c r="JVD128" s="1"/>
      <c r="JVE128" s="1"/>
      <c r="JVF128" s="1"/>
      <c r="JVG128" s="1"/>
      <c r="JVH128" s="1"/>
      <c r="JVI128" s="1"/>
      <c r="JVJ128" s="1"/>
      <c r="JVK128" s="1"/>
      <c r="JVL128" s="1"/>
      <c r="JVM128" s="1"/>
      <c r="JVN128" s="1"/>
      <c r="JVO128" s="1"/>
      <c r="JVP128" s="1"/>
      <c r="JVQ128" s="1"/>
      <c r="JVR128" s="1"/>
      <c r="JVS128" s="1"/>
      <c r="JVT128" s="1"/>
      <c r="JVU128" s="1"/>
      <c r="JVV128" s="1"/>
      <c r="JVW128" s="1"/>
      <c r="JVX128" s="1"/>
      <c r="JVY128" s="1"/>
      <c r="JVZ128" s="1"/>
      <c r="JWA128" s="1"/>
      <c r="JWB128" s="1"/>
      <c r="JWC128" s="1"/>
      <c r="JWD128" s="1"/>
      <c r="JWE128" s="1"/>
      <c r="JWF128" s="1"/>
      <c r="JWG128" s="1"/>
      <c r="JWH128" s="1"/>
      <c r="JWI128" s="1"/>
      <c r="JWJ128" s="1"/>
      <c r="JWK128" s="1"/>
      <c r="JWL128" s="1"/>
      <c r="JWM128" s="1"/>
      <c r="JWN128" s="1"/>
      <c r="JWO128" s="1"/>
      <c r="JWP128" s="1"/>
      <c r="JWQ128" s="1"/>
      <c r="JWR128" s="1"/>
      <c r="JWS128" s="1"/>
      <c r="JWT128" s="1"/>
      <c r="JWU128" s="1"/>
      <c r="JWV128" s="1"/>
      <c r="JWW128" s="1"/>
      <c r="JWX128" s="1"/>
      <c r="JWY128" s="1"/>
      <c r="JWZ128" s="1"/>
      <c r="JXA128" s="1"/>
      <c r="JXB128" s="1"/>
      <c r="JXC128" s="1"/>
      <c r="JXD128" s="1"/>
      <c r="JXE128" s="1"/>
      <c r="JXF128" s="1"/>
      <c r="JXG128" s="1"/>
      <c r="JXH128" s="1"/>
      <c r="JXI128" s="1"/>
      <c r="JXJ128" s="1"/>
      <c r="JXK128" s="1"/>
      <c r="JXL128" s="1"/>
      <c r="JXM128" s="1"/>
      <c r="JXN128" s="1"/>
      <c r="JXO128" s="1"/>
      <c r="JXP128" s="1"/>
      <c r="JXQ128" s="1"/>
      <c r="JXR128" s="1"/>
      <c r="JXS128" s="1"/>
      <c r="JXT128" s="1"/>
      <c r="JXU128" s="1"/>
      <c r="JXV128" s="1"/>
      <c r="JXW128" s="1"/>
      <c r="JXX128" s="1"/>
      <c r="JXY128" s="1"/>
      <c r="JXZ128" s="1"/>
      <c r="JYA128" s="1"/>
      <c r="JYB128" s="1"/>
      <c r="JYC128" s="1"/>
      <c r="JYD128" s="1"/>
      <c r="JYE128" s="1"/>
      <c r="JYF128" s="1"/>
      <c r="JYG128" s="1"/>
      <c r="JYH128" s="1"/>
      <c r="JYI128" s="1"/>
      <c r="JYJ128" s="1"/>
      <c r="JYK128" s="1"/>
      <c r="JYL128" s="1"/>
      <c r="JYM128" s="1"/>
      <c r="JYN128" s="1"/>
      <c r="JYO128" s="1"/>
      <c r="JYP128" s="1"/>
      <c r="JYQ128" s="1"/>
      <c r="JYR128" s="1"/>
      <c r="JYS128" s="1"/>
      <c r="JYT128" s="1"/>
      <c r="JYU128" s="1"/>
      <c r="JYV128" s="1"/>
      <c r="JYW128" s="1"/>
      <c r="JYX128" s="1"/>
      <c r="JYY128" s="1"/>
      <c r="JYZ128" s="1"/>
      <c r="JZA128" s="1"/>
      <c r="JZB128" s="1"/>
      <c r="JZC128" s="1"/>
      <c r="JZD128" s="1"/>
      <c r="JZE128" s="1"/>
      <c r="JZF128" s="1"/>
      <c r="JZG128" s="1"/>
      <c r="JZH128" s="1"/>
      <c r="JZI128" s="1"/>
      <c r="JZJ128" s="1"/>
      <c r="JZK128" s="1"/>
      <c r="JZL128" s="1"/>
      <c r="JZM128" s="1"/>
      <c r="JZN128" s="1"/>
      <c r="JZO128" s="1"/>
      <c r="JZP128" s="1"/>
      <c r="JZQ128" s="1"/>
      <c r="JZR128" s="1"/>
      <c r="JZS128" s="1"/>
      <c r="JZT128" s="1"/>
      <c r="JZU128" s="1"/>
      <c r="JZV128" s="1"/>
      <c r="JZW128" s="1"/>
      <c r="JZX128" s="1"/>
      <c r="JZY128" s="1"/>
      <c r="JZZ128" s="1"/>
      <c r="KAA128" s="1"/>
      <c r="KAB128" s="1"/>
      <c r="KAC128" s="1"/>
      <c r="KAD128" s="1"/>
      <c r="KAE128" s="1"/>
      <c r="KAF128" s="1"/>
      <c r="KAG128" s="1"/>
      <c r="KAH128" s="1"/>
      <c r="KAI128" s="1"/>
      <c r="KAJ128" s="1"/>
      <c r="KAK128" s="1"/>
      <c r="KAL128" s="1"/>
      <c r="KAM128" s="1"/>
      <c r="KAN128" s="1"/>
      <c r="KAO128" s="1"/>
      <c r="KAP128" s="1"/>
      <c r="KAQ128" s="1"/>
      <c r="KAR128" s="1"/>
      <c r="KAS128" s="1"/>
      <c r="KAT128" s="1"/>
      <c r="KAU128" s="1"/>
      <c r="KAV128" s="1"/>
      <c r="KAW128" s="1"/>
      <c r="KAX128" s="1"/>
      <c r="KAY128" s="1"/>
      <c r="KAZ128" s="1"/>
      <c r="KBA128" s="1"/>
      <c r="KBB128" s="1"/>
      <c r="KBC128" s="1"/>
      <c r="KBD128" s="1"/>
      <c r="KBE128" s="1"/>
      <c r="KBF128" s="1"/>
      <c r="KBG128" s="1"/>
      <c r="KBH128" s="1"/>
      <c r="KBI128" s="1"/>
      <c r="KBJ128" s="1"/>
      <c r="KBK128" s="1"/>
      <c r="KBL128" s="1"/>
      <c r="KBM128" s="1"/>
      <c r="KBN128" s="1"/>
      <c r="KBO128" s="1"/>
      <c r="KBP128" s="1"/>
      <c r="KBQ128" s="1"/>
      <c r="KBR128" s="1"/>
      <c r="KBS128" s="1"/>
      <c r="KBT128" s="1"/>
      <c r="KBU128" s="1"/>
      <c r="KBV128" s="1"/>
      <c r="KBW128" s="1"/>
      <c r="KBX128" s="1"/>
      <c r="KBY128" s="1"/>
      <c r="KBZ128" s="1"/>
      <c r="KCA128" s="1"/>
      <c r="KCB128" s="1"/>
      <c r="KCC128" s="1"/>
      <c r="KCD128" s="1"/>
      <c r="KCE128" s="1"/>
      <c r="KCF128" s="1"/>
      <c r="KCG128" s="1"/>
      <c r="KCH128" s="1"/>
      <c r="KCI128" s="1"/>
      <c r="KCJ128" s="1"/>
      <c r="KCK128" s="1"/>
      <c r="KCL128" s="1"/>
      <c r="KCM128" s="1"/>
      <c r="KCN128" s="1"/>
      <c r="KCO128" s="1"/>
      <c r="KCP128" s="1"/>
      <c r="KCQ128" s="1"/>
      <c r="KCR128" s="1"/>
      <c r="KCS128" s="1"/>
      <c r="KCT128" s="1"/>
      <c r="KCU128" s="1"/>
      <c r="KCV128" s="1"/>
      <c r="KCW128" s="1"/>
      <c r="KCX128" s="1"/>
      <c r="KCY128" s="1"/>
      <c r="KCZ128" s="1"/>
      <c r="KDA128" s="1"/>
      <c r="KDB128" s="1"/>
      <c r="KDC128" s="1"/>
      <c r="KDD128" s="1"/>
      <c r="KDE128" s="1"/>
      <c r="KDF128" s="1"/>
      <c r="KDG128" s="1"/>
      <c r="KDH128" s="1"/>
      <c r="KDI128" s="1"/>
      <c r="KDJ128" s="1"/>
      <c r="KDK128" s="1"/>
      <c r="KDL128" s="1"/>
      <c r="KDM128" s="1"/>
      <c r="KDN128" s="1"/>
      <c r="KDO128" s="1"/>
      <c r="KDP128" s="1"/>
      <c r="KDQ128" s="1"/>
      <c r="KDR128" s="1"/>
      <c r="KDS128" s="1"/>
      <c r="KDT128" s="1"/>
      <c r="KDU128" s="1"/>
      <c r="KDV128" s="1"/>
      <c r="KDW128" s="1"/>
      <c r="KDX128" s="1"/>
      <c r="KDY128" s="1"/>
      <c r="KDZ128" s="1"/>
      <c r="KEA128" s="1"/>
      <c r="KEB128" s="1"/>
      <c r="KEC128" s="1"/>
      <c r="KED128" s="1"/>
      <c r="KEE128" s="1"/>
      <c r="KEF128" s="1"/>
      <c r="KEG128" s="1"/>
      <c r="KEH128" s="1"/>
      <c r="KEI128" s="1"/>
      <c r="KEJ128" s="1"/>
      <c r="KEK128" s="1"/>
      <c r="KEL128" s="1"/>
      <c r="KEM128" s="1"/>
      <c r="KEN128" s="1"/>
      <c r="KEO128" s="1"/>
      <c r="KEP128" s="1"/>
      <c r="KEQ128" s="1"/>
      <c r="KER128" s="1"/>
      <c r="KES128" s="1"/>
      <c r="KET128" s="1"/>
      <c r="KEU128" s="1"/>
      <c r="KEV128" s="1"/>
      <c r="KEW128" s="1"/>
      <c r="KEX128" s="1"/>
      <c r="KEY128" s="1"/>
      <c r="KEZ128" s="1"/>
      <c r="KFA128" s="1"/>
      <c r="KFB128" s="1"/>
      <c r="KFC128" s="1"/>
      <c r="KFD128" s="1"/>
      <c r="KFE128" s="1"/>
      <c r="KFF128" s="1"/>
      <c r="KFG128" s="1"/>
      <c r="KFH128" s="1"/>
      <c r="KFI128" s="1"/>
      <c r="KFJ128" s="1"/>
      <c r="KFK128" s="1"/>
      <c r="KFL128" s="1"/>
      <c r="KFM128" s="1"/>
      <c r="KFN128" s="1"/>
      <c r="KFO128" s="1"/>
      <c r="KFP128" s="1"/>
      <c r="KFQ128" s="1"/>
      <c r="KFR128" s="1"/>
      <c r="KFS128" s="1"/>
      <c r="KFT128" s="1"/>
      <c r="KFU128" s="1"/>
      <c r="KFV128" s="1"/>
      <c r="KFW128" s="1"/>
      <c r="KFX128" s="1"/>
      <c r="KFY128" s="1"/>
      <c r="KFZ128" s="1"/>
      <c r="KGA128" s="1"/>
      <c r="KGB128" s="1"/>
      <c r="KGC128" s="1"/>
      <c r="KGD128" s="1"/>
      <c r="KGE128" s="1"/>
      <c r="KGF128" s="1"/>
      <c r="KGG128" s="1"/>
      <c r="KGH128" s="1"/>
      <c r="KGI128" s="1"/>
      <c r="KGJ128" s="1"/>
      <c r="KGK128" s="1"/>
      <c r="KGL128" s="1"/>
      <c r="KGM128" s="1"/>
      <c r="KGN128" s="1"/>
      <c r="KGO128" s="1"/>
      <c r="KGP128" s="1"/>
      <c r="KGQ128" s="1"/>
      <c r="KGR128" s="1"/>
      <c r="KGS128" s="1"/>
      <c r="KGT128" s="1"/>
      <c r="KGU128" s="1"/>
      <c r="KGV128" s="1"/>
      <c r="KGW128" s="1"/>
      <c r="KGX128" s="1"/>
      <c r="KGY128" s="1"/>
      <c r="KGZ128" s="1"/>
      <c r="KHA128" s="1"/>
      <c r="KHB128" s="1"/>
      <c r="KHC128" s="1"/>
      <c r="KHD128" s="1"/>
      <c r="KHE128" s="1"/>
      <c r="KHF128" s="1"/>
      <c r="KHG128" s="1"/>
      <c r="KHH128" s="1"/>
      <c r="KHI128" s="1"/>
      <c r="KHJ128" s="1"/>
      <c r="KHK128" s="1"/>
      <c r="KHL128" s="1"/>
      <c r="KHM128" s="1"/>
      <c r="KHN128" s="1"/>
      <c r="KHO128" s="1"/>
      <c r="KHP128" s="1"/>
      <c r="KHQ128" s="1"/>
      <c r="KHR128" s="1"/>
      <c r="KHS128" s="1"/>
      <c r="KHT128" s="1"/>
      <c r="KHU128" s="1"/>
      <c r="KHV128" s="1"/>
      <c r="KHW128" s="1"/>
      <c r="KHX128" s="1"/>
      <c r="KHY128" s="1"/>
      <c r="KHZ128" s="1"/>
      <c r="KIA128" s="1"/>
      <c r="KIB128" s="1"/>
      <c r="KIC128" s="1"/>
      <c r="KID128" s="1"/>
      <c r="KIE128" s="1"/>
      <c r="KIF128" s="1"/>
      <c r="KIG128" s="1"/>
      <c r="KIH128" s="1"/>
      <c r="KII128" s="1"/>
      <c r="KIJ128" s="1"/>
      <c r="KIK128" s="1"/>
      <c r="KIL128" s="1"/>
      <c r="KIM128" s="1"/>
      <c r="KIN128" s="1"/>
      <c r="KIO128" s="1"/>
      <c r="KIP128" s="1"/>
      <c r="KIQ128" s="1"/>
      <c r="KIR128" s="1"/>
      <c r="KIS128" s="1"/>
      <c r="KIT128" s="1"/>
      <c r="KIU128" s="1"/>
      <c r="KIV128" s="1"/>
      <c r="KIW128" s="1"/>
      <c r="KIX128" s="1"/>
      <c r="KIY128" s="1"/>
      <c r="KIZ128" s="1"/>
      <c r="KJA128" s="1"/>
      <c r="KJB128" s="1"/>
      <c r="KJC128" s="1"/>
      <c r="KJD128" s="1"/>
      <c r="KJE128" s="1"/>
      <c r="KJF128" s="1"/>
      <c r="KJG128" s="1"/>
      <c r="KJH128" s="1"/>
      <c r="KJI128" s="1"/>
      <c r="KJJ128" s="1"/>
      <c r="KJK128" s="1"/>
      <c r="KJL128" s="1"/>
      <c r="KJM128" s="1"/>
      <c r="KJN128" s="1"/>
      <c r="KJO128" s="1"/>
      <c r="KJP128" s="1"/>
      <c r="KJQ128" s="1"/>
      <c r="KJR128" s="1"/>
      <c r="KJS128" s="1"/>
      <c r="KJT128" s="1"/>
      <c r="KJU128" s="1"/>
      <c r="KJV128" s="1"/>
      <c r="KJW128" s="1"/>
      <c r="KJX128" s="1"/>
      <c r="KJY128" s="1"/>
      <c r="KJZ128" s="1"/>
      <c r="KKA128" s="1"/>
      <c r="KKB128" s="1"/>
      <c r="KKC128" s="1"/>
      <c r="KKD128" s="1"/>
      <c r="KKE128" s="1"/>
      <c r="KKF128" s="1"/>
      <c r="KKG128" s="1"/>
      <c r="KKH128" s="1"/>
      <c r="KKI128" s="1"/>
      <c r="KKJ128" s="1"/>
      <c r="KKK128" s="1"/>
      <c r="KKL128" s="1"/>
      <c r="KKM128" s="1"/>
      <c r="KKN128" s="1"/>
      <c r="KKO128" s="1"/>
      <c r="KKP128" s="1"/>
      <c r="KKQ128" s="1"/>
      <c r="KKR128" s="1"/>
      <c r="KKS128" s="1"/>
      <c r="KKT128" s="1"/>
      <c r="KKU128" s="1"/>
      <c r="KKV128" s="1"/>
      <c r="KKW128" s="1"/>
      <c r="KKX128" s="1"/>
      <c r="KKY128" s="1"/>
      <c r="KKZ128" s="1"/>
      <c r="KLA128" s="1"/>
      <c r="KLB128" s="1"/>
      <c r="KLC128" s="1"/>
      <c r="KLD128" s="1"/>
      <c r="KLE128" s="1"/>
      <c r="KLF128" s="1"/>
      <c r="KLG128" s="1"/>
      <c r="KLH128" s="1"/>
      <c r="KLI128" s="1"/>
      <c r="KLJ128" s="1"/>
      <c r="KLK128" s="1"/>
      <c r="KLL128" s="1"/>
      <c r="KLM128" s="1"/>
      <c r="KLN128" s="1"/>
      <c r="KLO128" s="1"/>
      <c r="KLP128" s="1"/>
      <c r="KLQ128" s="1"/>
      <c r="KLR128" s="1"/>
      <c r="KLS128" s="1"/>
      <c r="KLT128" s="1"/>
      <c r="KLU128" s="1"/>
      <c r="KLV128" s="1"/>
      <c r="KLW128" s="1"/>
      <c r="KLX128" s="1"/>
      <c r="KLY128" s="1"/>
      <c r="KLZ128" s="1"/>
      <c r="KMA128" s="1"/>
      <c r="KMB128" s="1"/>
      <c r="KMC128" s="1"/>
      <c r="KMD128" s="1"/>
      <c r="KME128" s="1"/>
      <c r="KMF128" s="1"/>
      <c r="KMG128" s="1"/>
      <c r="KMH128" s="1"/>
      <c r="KMI128" s="1"/>
      <c r="KMJ128" s="1"/>
      <c r="KMK128" s="1"/>
      <c r="KML128" s="1"/>
      <c r="KMM128" s="1"/>
      <c r="KMN128" s="1"/>
      <c r="KMO128" s="1"/>
      <c r="KMP128" s="1"/>
      <c r="KMQ128" s="1"/>
      <c r="KMR128" s="1"/>
      <c r="KMS128" s="1"/>
      <c r="KMT128" s="1"/>
      <c r="KMU128" s="1"/>
      <c r="KMV128" s="1"/>
      <c r="KMW128" s="1"/>
      <c r="KMX128" s="1"/>
      <c r="KMY128" s="1"/>
      <c r="KMZ128" s="1"/>
      <c r="KNA128" s="1"/>
      <c r="KNB128" s="1"/>
      <c r="KNC128" s="1"/>
      <c r="KND128" s="1"/>
      <c r="KNE128" s="1"/>
      <c r="KNF128" s="1"/>
      <c r="KNG128" s="1"/>
      <c r="KNH128" s="1"/>
      <c r="KNI128" s="1"/>
      <c r="KNJ128" s="1"/>
      <c r="KNK128" s="1"/>
      <c r="KNL128" s="1"/>
      <c r="KNM128" s="1"/>
      <c r="KNN128" s="1"/>
      <c r="KNO128" s="1"/>
      <c r="KNP128" s="1"/>
      <c r="KNQ128" s="1"/>
      <c r="KNR128" s="1"/>
      <c r="KNS128" s="1"/>
      <c r="KNT128" s="1"/>
      <c r="KNU128" s="1"/>
      <c r="KNV128" s="1"/>
      <c r="KNW128" s="1"/>
      <c r="KNX128" s="1"/>
      <c r="KNY128" s="1"/>
      <c r="KNZ128" s="1"/>
      <c r="KOA128" s="1"/>
      <c r="KOB128" s="1"/>
      <c r="KOC128" s="1"/>
      <c r="KOD128" s="1"/>
      <c r="KOE128" s="1"/>
      <c r="KOF128" s="1"/>
      <c r="KOG128" s="1"/>
      <c r="KOH128" s="1"/>
      <c r="KOI128" s="1"/>
      <c r="KOJ128" s="1"/>
      <c r="KOK128" s="1"/>
      <c r="KOL128" s="1"/>
      <c r="KOM128" s="1"/>
      <c r="KON128" s="1"/>
      <c r="KOO128" s="1"/>
      <c r="KOP128" s="1"/>
      <c r="KOQ128" s="1"/>
      <c r="KOR128" s="1"/>
      <c r="KOS128" s="1"/>
      <c r="KOT128" s="1"/>
      <c r="KOU128" s="1"/>
      <c r="KOV128" s="1"/>
      <c r="KOW128" s="1"/>
      <c r="KOX128" s="1"/>
      <c r="KOY128" s="1"/>
      <c r="KOZ128" s="1"/>
      <c r="KPA128" s="1"/>
      <c r="KPB128" s="1"/>
      <c r="KPC128" s="1"/>
      <c r="KPD128" s="1"/>
      <c r="KPE128" s="1"/>
      <c r="KPF128" s="1"/>
      <c r="KPG128" s="1"/>
      <c r="KPH128" s="1"/>
      <c r="KPI128" s="1"/>
      <c r="KPJ128" s="1"/>
      <c r="KPK128" s="1"/>
      <c r="KPL128" s="1"/>
      <c r="KPM128" s="1"/>
      <c r="KPN128" s="1"/>
      <c r="KPO128" s="1"/>
      <c r="KPP128" s="1"/>
      <c r="KPQ128" s="1"/>
      <c r="KPR128" s="1"/>
      <c r="KPS128" s="1"/>
      <c r="KPT128" s="1"/>
      <c r="KPU128" s="1"/>
      <c r="KPV128" s="1"/>
      <c r="KPW128" s="1"/>
      <c r="KPX128" s="1"/>
      <c r="KPY128" s="1"/>
      <c r="KPZ128" s="1"/>
      <c r="KQA128" s="1"/>
      <c r="KQB128" s="1"/>
      <c r="KQC128" s="1"/>
      <c r="KQD128" s="1"/>
      <c r="KQE128" s="1"/>
      <c r="KQF128" s="1"/>
      <c r="KQG128" s="1"/>
      <c r="KQH128" s="1"/>
      <c r="KQI128" s="1"/>
      <c r="KQJ128" s="1"/>
      <c r="KQK128" s="1"/>
      <c r="KQL128" s="1"/>
      <c r="KQM128" s="1"/>
      <c r="KQN128" s="1"/>
      <c r="KQO128" s="1"/>
      <c r="KQP128" s="1"/>
      <c r="KQQ128" s="1"/>
      <c r="KQR128" s="1"/>
      <c r="KQS128" s="1"/>
      <c r="KQT128" s="1"/>
      <c r="KQU128" s="1"/>
      <c r="KQV128" s="1"/>
      <c r="KQW128" s="1"/>
      <c r="KQX128" s="1"/>
      <c r="KQY128" s="1"/>
      <c r="KQZ128" s="1"/>
      <c r="KRA128" s="1"/>
      <c r="KRB128" s="1"/>
      <c r="KRC128" s="1"/>
      <c r="KRD128" s="1"/>
      <c r="KRE128" s="1"/>
      <c r="KRF128" s="1"/>
      <c r="KRG128" s="1"/>
      <c r="KRH128" s="1"/>
      <c r="KRI128" s="1"/>
      <c r="KRJ128" s="1"/>
      <c r="KRK128" s="1"/>
      <c r="KRL128" s="1"/>
      <c r="KRM128" s="1"/>
      <c r="KRN128" s="1"/>
      <c r="KRO128" s="1"/>
      <c r="KRP128" s="1"/>
      <c r="KRQ128" s="1"/>
      <c r="KRR128" s="1"/>
      <c r="KRS128" s="1"/>
      <c r="KRT128" s="1"/>
      <c r="KRU128" s="1"/>
      <c r="KRV128" s="1"/>
      <c r="KRW128" s="1"/>
      <c r="KRX128" s="1"/>
      <c r="KRY128" s="1"/>
      <c r="KRZ128" s="1"/>
      <c r="KSA128" s="1"/>
      <c r="KSB128" s="1"/>
      <c r="KSC128" s="1"/>
      <c r="KSD128" s="1"/>
      <c r="KSE128" s="1"/>
      <c r="KSF128" s="1"/>
      <c r="KSG128" s="1"/>
      <c r="KSH128" s="1"/>
      <c r="KSI128" s="1"/>
      <c r="KSJ128" s="1"/>
      <c r="KSK128" s="1"/>
      <c r="KSL128" s="1"/>
      <c r="KSM128" s="1"/>
      <c r="KSN128" s="1"/>
      <c r="KSO128" s="1"/>
      <c r="KSP128" s="1"/>
      <c r="KSQ128" s="1"/>
      <c r="KSR128" s="1"/>
      <c r="KSS128" s="1"/>
      <c r="KST128" s="1"/>
      <c r="KSU128" s="1"/>
      <c r="KSV128" s="1"/>
      <c r="KSW128" s="1"/>
      <c r="KSX128" s="1"/>
      <c r="KSY128" s="1"/>
      <c r="KSZ128" s="1"/>
      <c r="KTA128" s="1"/>
      <c r="KTB128" s="1"/>
      <c r="KTC128" s="1"/>
      <c r="KTD128" s="1"/>
      <c r="KTE128" s="1"/>
      <c r="KTF128" s="1"/>
      <c r="KTG128" s="1"/>
      <c r="KTH128" s="1"/>
      <c r="KTI128" s="1"/>
      <c r="KTJ128" s="1"/>
      <c r="KTK128" s="1"/>
      <c r="KTL128" s="1"/>
      <c r="KTM128" s="1"/>
      <c r="KTN128" s="1"/>
      <c r="KTO128" s="1"/>
      <c r="KTP128" s="1"/>
      <c r="KTQ128" s="1"/>
      <c r="KTR128" s="1"/>
      <c r="KTS128" s="1"/>
      <c r="KTT128" s="1"/>
      <c r="KTU128" s="1"/>
      <c r="KTV128" s="1"/>
      <c r="KTW128" s="1"/>
      <c r="KTX128" s="1"/>
      <c r="KTY128" s="1"/>
      <c r="KTZ128" s="1"/>
      <c r="KUA128" s="1"/>
      <c r="KUB128" s="1"/>
      <c r="KUC128" s="1"/>
      <c r="KUD128" s="1"/>
      <c r="KUE128" s="1"/>
      <c r="KUF128" s="1"/>
      <c r="KUG128" s="1"/>
      <c r="KUH128" s="1"/>
      <c r="KUI128" s="1"/>
      <c r="KUJ128" s="1"/>
      <c r="KUK128" s="1"/>
      <c r="KUL128" s="1"/>
      <c r="KUM128" s="1"/>
      <c r="KUN128" s="1"/>
      <c r="KUO128" s="1"/>
      <c r="KUP128" s="1"/>
      <c r="KUQ128" s="1"/>
      <c r="KUR128" s="1"/>
      <c r="KUS128" s="1"/>
      <c r="KUT128" s="1"/>
      <c r="KUU128" s="1"/>
      <c r="KUV128" s="1"/>
      <c r="KUW128" s="1"/>
      <c r="KUX128" s="1"/>
      <c r="KUY128" s="1"/>
      <c r="KUZ128" s="1"/>
      <c r="KVA128" s="1"/>
      <c r="KVB128" s="1"/>
      <c r="KVC128" s="1"/>
      <c r="KVD128" s="1"/>
      <c r="KVE128" s="1"/>
      <c r="KVF128" s="1"/>
      <c r="KVG128" s="1"/>
      <c r="KVH128" s="1"/>
      <c r="KVI128" s="1"/>
      <c r="KVJ128" s="1"/>
      <c r="KVK128" s="1"/>
      <c r="KVL128" s="1"/>
      <c r="KVM128" s="1"/>
      <c r="KVN128" s="1"/>
      <c r="KVO128" s="1"/>
      <c r="KVP128" s="1"/>
      <c r="KVQ128" s="1"/>
      <c r="KVR128" s="1"/>
      <c r="KVS128" s="1"/>
      <c r="KVT128" s="1"/>
      <c r="KVU128" s="1"/>
      <c r="KVV128" s="1"/>
      <c r="KVW128" s="1"/>
      <c r="KVX128" s="1"/>
      <c r="KVY128" s="1"/>
      <c r="KVZ128" s="1"/>
      <c r="KWA128" s="1"/>
      <c r="KWB128" s="1"/>
      <c r="KWC128" s="1"/>
      <c r="KWD128" s="1"/>
      <c r="KWE128" s="1"/>
      <c r="KWF128" s="1"/>
      <c r="KWG128" s="1"/>
      <c r="KWH128" s="1"/>
      <c r="KWI128" s="1"/>
      <c r="KWJ128" s="1"/>
      <c r="KWK128" s="1"/>
      <c r="KWL128" s="1"/>
      <c r="KWM128" s="1"/>
      <c r="KWN128" s="1"/>
      <c r="KWO128" s="1"/>
      <c r="KWP128" s="1"/>
      <c r="KWQ128" s="1"/>
      <c r="KWR128" s="1"/>
      <c r="KWS128" s="1"/>
      <c r="KWT128" s="1"/>
      <c r="KWU128" s="1"/>
      <c r="KWV128" s="1"/>
      <c r="KWW128" s="1"/>
      <c r="KWX128" s="1"/>
      <c r="KWY128" s="1"/>
      <c r="KWZ128" s="1"/>
      <c r="KXA128" s="1"/>
      <c r="KXB128" s="1"/>
      <c r="KXC128" s="1"/>
      <c r="KXD128" s="1"/>
      <c r="KXE128" s="1"/>
      <c r="KXF128" s="1"/>
      <c r="KXG128" s="1"/>
      <c r="KXH128" s="1"/>
      <c r="KXI128" s="1"/>
      <c r="KXJ128" s="1"/>
      <c r="KXK128" s="1"/>
      <c r="KXL128" s="1"/>
      <c r="KXM128" s="1"/>
      <c r="KXN128" s="1"/>
      <c r="KXO128" s="1"/>
      <c r="KXP128" s="1"/>
      <c r="KXQ128" s="1"/>
      <c r="KXR128" s="1"/>
      <c r="KXS128" s="1"/>
      <c r="KXT128" s="1"/>
      <c r="KXU128" s="1"/>
      <c r="KXV128" s="1"/>
      <c r="KXW128" s="1"/>
      <c r="KXX128" s="1"/>
      <c r="KXY128" s="1"/>
      <c r="KXZ128" s="1"/>
      <c r="KYA128" s="1"/>
      <c r="KYB128" s="1"/>
      <c r="KYC128" s="1"/>
      <c r="KYD128" s="1"/>
      <c r="KYE128" s="1"/>
      <c r="KYF128" s="1"/>
      <c r="KYG128" s="1"/>
      <c r="KYH128" s="1"/>
      <c r="KYI128" s="1"/>
      <c r="KYJ128" s="1"/>
      <c r="KYK128" s="1"/>
      <c r="KYL128" s="1"/>
      <c r="KYM128" s="1"/>
      <c r="KYN128" s="1"/>
      <c r="KYO128" s="1"/>
      <c r="KYP128" s="1"/>
      <c r="KYQ128" s="1"/>
      <c r="KYR128" s="1"/>
      <c r="KYS128" s="1"/>
      <c r="KYT128" s="1"/>
      <c r="KYU128" s="1"/>
      <c r="KYV128" s="1"/>
      <c r="KYW128" s="1"/>
      <c r="KYX128" s="1"/>
      <c r="KYY128" s="1"/>
      <c r="KYZ128" s="1"/>
      <c r="KZA128" s="1"/>
      <c r="KZB128" s="1"/>
      <c r="KZC128" s="1"/>
      <c r="KZD128" s="1"/>
      <c r="KZE128" s="1"/>
      <c r="KZF128" s="1"/>
      <c r="KZG128" s="1"/>
      <c r="KZH128" s="1"/>
      <c r="KZI128" s="1"/>
      <c r="KZJ128" s="1"/>
      <c r="KZK128" s="1"/>
      <c r="KZL128" s="1"/>
      <c r="KZM128" s="1"/>
      <c r="KZN128" s="1"/>
      <c r="KZO128" s="1"/>
      <c r="KZP128" s="1"/>
      <c r="KZQ128" s="1"/>
      <c r="KZR128" s="1"/>
      <c r="KZS128" s="1"/>
      <c r="KZT128" s="1"/>
      <c r="KZU128" s="1"/>
      <c r="KZV128" s="1"/>
      <c r="KZW128" s="1"/>
      <c r="KZX128" s="1"/>
      <c r="KZY128" s="1"/>
      <c r="KZZ128" s="1"/>
      <c r="LAA128" s="1"/>
      <c r="LAB128" s="1"/>
      <c r="LAC128" s="1"/>
      <c r="LAD128" s="1"/>
      <c r="LAE128" s="1"/>
      <c r="LAF128" s="1"/>
      <c r="LAG128" s="1"/>
      <c r="LAH128" s="1"/>
      <c r="LAI128" s="1"/>
      <c r="LAJ128" s="1"/>
      <c r="LAK128" s="1"/>
      <c r="LAL128" s="1"/>
      <c r="LAM128" s="1"/>
      <c r="LAN128" s="1"/>
      <c r="LAO128" s="1"/>
      <c r="LAP128" s="1"/>
      <c r="LAQ128" s="1"/>
      <c r="LAR128" s="1"/>
      <c r="LAS128" s="1"/>
      <c r="LAT128" s="1"/>
      <c r="LAU128" s="1"/>
      <c r="LAV128" s="1"/>
      <c r="LAW128" s="1"/>
      <c r="LAX128" s="1"/>
      <c r="LAY128" s="1"/>
      <c r="LAZ128" s="1"/>
      <c r="LBA128" s="1"/>
      <c r="LBB128" s="1"/>
      <c r="LBC128" s="1"/>
      <c r="LBD128" s="1"/>
      <c r="LBE128" s="1"/>
      <c r="LBF128" s="1"/>
      <c r="LBG128" s="1"/>
      <c r="LBH128" s="1"/>
      <c r="LBI128" s="1"/>
      <c r="LBJ128" s="1"/>
      <c r="LBK128" s="1"/>
      <c r="LBL128" s="1"/>
      <c r="LBM128" s="1"/>
      <c r="LBN128" s="1"/>
      <c r="LBO128" s="1"/>
      <c r="LBP128" s="1"/>
      <c r="LBQ128" s="1"/>
      <c r="LBR128" s="1"/>
      <c r="LBS128" s="1"/>
      <c r="LBT128" s="1"/>
      <c r="LBU128" s="1"/>
      <c r="LBV128" s="1"/>
      <c r="LBW128" s="1"/>
      <c r="LBX128" s="1"/>
      <c r="LBY128" s="1"/>
      <c r="LBZ128" s="1"/>
      <c r="LCA128" s="1"/>
      <c r="LCB128" s="1"/>
      <c r="LCC128" s="1"/>
      <c r="LCD128" s="1"/>
      <c r="LCE128" s="1"/>
      <c r="LCF128" s="1"/>
      <c r="LCG128" s="1"/>
      <c r="LCH128" s="1"/>
      <c r="LCI128" s="1"/>
      <c r="LCJ128" s="1"/>
      <c r="LCK128" s="1"/>
      <c r="LCL128" s="1"/>
      <c r="LCM128" s="1"/>
      <c r="LCN128" s="1"/>
      <c r="LCO128" s="1"/>
      <c r="LCP128" s="1"/>
      <c r="LCQ128" s="1"/>
      <c r="LCR128" s="1"/>
      <c r="LCS128" s="1"/>
      <c r="LCT128" s="1"/>
      <c r="LCU128" s="1"/>
      <c r="LCV128" s="1"/>
      <c r="LCW128" s="1"/>
      <c r="LCX128" s="1"/>
      <c r="LCY128" s="1"/>
      <c r="LCZ128" s="1"/>
      <c r="LDA128" s="1"/>
      <c r="LDB128" s="1"/>
      <c r="LDC128" s="1"/>
      <c r="LDD128" s="1"/>
      <c r="LDE128" s="1"/>
      <c r="LDF128" s="1"/>
      <c r="LDG128" s="1"/>
      <c r="LDH128" s="1"/>
      <c r="LDI128" s="1"/>
      <c r="LDJ128" s="1"/>
      <c r="LDK128" s="1"/>
      <c r="LDL128" s="1"/>
      <c r="LDM128" s="1"/>
      <c r="LDN128" s="1"/>
      <c r="LDO128" s="1"/>
      <c r="LDP128" s="1"/>
      <c r="LDQ128" s="1"/>
      <c r="LDR128" s="1"/>
      <c r="LDS128" s="1"/>
      <c r="LDT128" s="1"/>
      <c r="LDU128" s="1"/>
      <c r="LDV128" s="1"/>
      <c r="LDW128" s="1"/>
      <c r="LDX128" s="1"/>
      <c r="LDY128" s="1"/>
      <c r="LDZ128" s="1"/>
      <c r="LEA128" s="1"/>
      <c r="LEB128" s="1"/>
      <c r="LEC128" s="1"/>
      <c r="LED128" s="1"/>
      <c r="LEE128" s="1"/>
      <c r="LEF128" s="1"/>
      <c r="LEG128" s="1"/>
      <c r="LEH128" s="1"/>
      <c r="LEI128" s="1"/>
      <c r="LEJ128" s="1"/>
      <c r="LEK128" s="1"/>
      <c r="LEL128" s="1"/>
      <c r="LEM128" s="1"/>
      <c r="LEN128" s="1"/>
      <c r="LEO128" s="1"/>
      <c r="LEP128" s="1"/>
      <c r="LEQ128" s="1"/>
      <c r="LER128" s="1"/>
      <c r="LES128" s="1"/>
      <c r="LET128" s="1"/>
      <c r="LEU128" s="1"/>
      <c r="LEV128" s="1"/>
      <c r="LEW128" s="1"/>
      <c r="LEX128" s="1"/>
      <c r="LEY128" s="1"/>
      <c r="LEZ128" s="1"/>
      <c r="LFA128" s="1"/>
      <c r="LFB128" s="1"/>
      <c r="LFC128" s="1"/>
      <c r="LFD128" s="1"/>
      <c r="LFE128" s="1"/>
      <c r="LFF128" s="1"/>
      <c r="LFG128" s="1"/>
      <c r="LFH128" s="1"/>
      <c r="LFI128" s="1"/>
      <c r="LFJ128" s="1"/>
      <c r="LFK128" s="1"/>
      <c r="LFL128" s="1"/>
      <c r="LFM128" s="1"/>
      <c r="LFN128" s="1"/>
      <c r="LFO128" s="1"/>
      <c r="LFP128" s="1"/>
      <c r="LFQ128" s="1"/>
      <c r="LFR128" s="1"/>
      <c r="LFS128" s="1"/>
      <c r="LFT128" s="1"/>
      <c r="LFU128" s="1"/>
      <c r="LFV128" s="1"/>
      <c r="LFW128" s="1"/>
      <c r="LFX128" s="1"/>
      <c r="LFY128" s="1"/>
      <c r="LFZ128" s="1"/>
      <c r="LGA128" s="1"/>
      <c r="LGB128" s="1"/>
      <c r="LGC128" s="1"/>
      <c r="LGD128" s="1"/>
      <c r="LGE128" s="1"/>
      <c r="LGF128" s="1"/>
      <c r="LGG128" s="1"/>
      <c r="LGH128" s="1"/>
      <c r="LGI128" s="1"/>
      <c r="LGJ128" s="1"/>
      <c r="LGK128" s="1"/>
      <c r="LGL128" s="1"/>
      <c r="LGM128" s="1"/>
      <c r="LGN128" s="1"/>
      <c r="LGO128" s="1"/>
      <c r="LGP128" s="1"/>
      <c r="LGQ128" s="1"/>
      <c r="LGR128" s="1"/>
      <c r="LGS128" s="1"/>
      <c r="LGT128" s="1"/>
      <c r="LGU128" s="1"/>
      <c r="LGV128" s="1"/>
      <c r="LGW128" s="1"/>
      <c r="LGX128" s="1"/>
      <c r="LGY128" s="1"/>
      <c r="LGZ128" s="1"/>
      <c r="LHA128" s="1"/>
      <c r="LHB128" s="1"/>
      <c r="LHC128" s="1"/>
      <c r="LHD128" s="1"/>
      <c r="LHE128" s="1"/>
      <c r="LHF128" s="1"/>
      <c r="LHG128" s="1"/>
      <c r="LHH128" s="1"/>
      <c r="LHI128" s="1"/>
      <c r="LHJ128" s="1"/>
      <c r="LHK128" s="1"/>
      <c r="LHL128" s="1"/>
      <c r="LHM128" s="1"/>
      <c r="LHN128" s="1"/>
      <c r="LHO128" s="1"/>
      <c r="LHP128" s="1"/>
      <c r="LHQ128" s="1"/>
      <c r="LHR128" s="1"/>
      <c r="LHS128" s="1"/>
      <c r="LHT128" s="1"/>
      <c r="LHU128" s="1"/>
      <c r="LHV128" s="1"/>
      <c r="LHW128" s="1"/>
      <c r="LHX128" s="1"/>
      <c r="LHY128" s="1"/>
      <c r="LHZ128" s="1"/>
      <c r="LIA128" s="1"/>
      <c r="LIB128" s="1"/>
      <c r="LIC128" s="1"/>
      <c r="LID128" s="1"/>
      <c r="LIE128" s="1"/>
      <c r="LIF128" s="1"/>
      <c r="LIG128" s="1"/>
      <c r="LIH128" s="1"/>
      <c r="LII128" s="1"/>
      <c r="LIJ128" s="1"/>
      <c r="LIK128" s="1"/>
      <c r="LIL128" s="1"/>
      <c r="LIM128" s="1"/>
      <c r="LIN128" s="1"/>
      <c r="LIO128" s="1"/>
      <c r="LIP128" s="1"/>
      <c r="LIQ128" s="1"/>
      <c r="LIR128" s="1"/>
      <c r="LIS128" s="1"/>
      <c r="LIT128" s="1"/>
      <c r="LIU128" s="1"/>
      <c r="LIV128" s="1"/>
      <c r="LIW128" s="1"/>
      <c r="LIX128" s="1"/>
      <c r="LIY128" s="1"/>
      <c r="LIZ128" s="1"/>
      <c r="LJA128" s="1"/>
      <c r="LJB128" s="1"/>
      <c r="LJC128" s="1"/>
      <c r="LJD128" s="1"/>
      <c r="LJE128" s="1"/>
      <c r="LJF128" s="1"/>
      <c r="LJG128" s="1"/>
      <c r="LJH128" s="1"/>
      <c r="LJI128" s="1"/>
      <c r="LJJ128" s="1"/>
      <c r="LJK128" s="1"/>
      <c r="LJL128" s="1"/>
      <c r="LJM128" s="1"/>
      <c r="LJN128" s="1"/>
      <c r="LJO128" s="1"/>
      <c r="LJP128" s="1"/>
      <c r="LJQ128" s="1"/>
      <c r="LJR128" s="1"/>
      <c r="LJS128" s="1"/>
      <c r="LJT128" s="1"/>
      <c r="LJU128" s="1"/>
      <c r="LJV128" s="1"/>
      <c r="LJW128" s="1"/>
      <c r="LJX128" s="1"/>
      <c r="LJY128" s="1"/>
      <c r="LJZ128" s="1"/>
      <c r="LKA128" s="1"/>
      <c r="LKB128" s="1"/>
      <c r="LKC128" s="1"/>
      <c r="LKD128" s="1"/>
      <c r="LKE128" s="1"/>
      <c r="LKF128" s="1"/>
      <c r="LKG128" s="1"/>
      <c r="LKH128" s="1"/>
      <c r="LKI128" s="1"/>
      <c r="LKJ128" s="1"/>
      <c r="LKK128" s="1"/>
      <c r="LKL128" s="1"/>
      <c r="LKM128" s="1"/>
      <c r="LKN128" s="1"/>
      <c r="LKO128" s="1"/>
      <c r="LKP128" s="1"/>
      <c r="LKQ128" s="1"/>
      <c r="LKR128" s="1"/>
      <c r="LKS128" s="1"/>
      <c r="LKT128" s="1"/>
      <c r="LKU128" s="1"/>
      <c r="LKV128" s="1"/>
      <c r="LKW128" s="1"/>
      <c r="LKX128" s="1"/>
      <c r="LKY128" s="1"/>
      <c r="LKZ128" s="1"/>
      <c r="LLA128" s="1"/>
      <c r="LLB128" s="1"/>
      <c r="LLC128" s="1"/>
      <c r="LLD128" s="1"/>
      <c r="LLE128" s="1"/>
      <c r="LLF128" s="1"/>
      <c r="LLG128" s="1"/>
      <c r="LLH128" s="1"/>
      <c r="LLI128" s="1"/>
      <c r="LLJ128" s="1"/>
      <c r="LLK128" s="1"/>
      <c r="LLL128" s="1"/>
      <c r="LLM128" s="1"/>
      <c r="LLN128" s="1"/>
      <c r="LLO128" s="1"/>
      <c r="LLP128" s="1"/>
      <c r="LLQ128" s="1"/>
      <c r="LLR128" s="1"/>
      <c r="LLS128" s="1"/>
      <c r="LLT128" s="1"/>
      <c r="LLU128" s="1"/>
      <c r="LLV128" s="1"/>
      <c r="LLW128" s="1"/>
      <c r="LLX128" s="1"/>
      <c r="LLY128" s="1"/>
      <c r="LLZ128" s="1"/>
      <c r="LMA128" s="1"/>
      <c r="LMB128" s="1"/>
      <c r="LMC128" s="1"/>
      <c r="LMD128" s="1"/>
      <c r="LME128" s="1"/>
      <c r="LMF128" s="1"/>
      <c r="LMG128" s="1"/>
      <c r="LMH128" s="1"/>
      <c r="LMI128" s="1"/>
      <c r="LMJ128" s="1"/>
      <c r="LMK128" s="1"/>
      <c r="LML128" s="1"/>
      <c r="LMM128" s="1"/>
      <c r="LMN128" s="1"/>
      <c r="LMO128" s="1"/>
      <c r="LMP128" s="1"/>
      <c r="LMQ128" s="1"/>
      <c r="LMR128" s="1"/>
      <c r="LMS128" s="1"/>
      <c r="LMT128" s="1"/>
      <c r="LMU128" s="1"/>
      <c r="LMV128" s="1"/>
      <c r="LMW128" s="1"/>
      <c r="LMX128" s="1"/>
      <c r="LMY128" s="1"/>
      <c r="LMZ128" s="1"/>
      <c r="LNA128" s="1"/>
      <c r="LNB128" s="1"/>
      <c r="LNC128" s="1"/>
      <c r="LND128" s="1"/>
      <c r="LNE128" s="1"/>
      <c r="LNF128" s="1"/>
      <c r="LNG128" s="1"/>
      <c r="LNH128" s="1"/>
      <c r="LNI128" s="1"/>
      <c r="LNJ128" s="1"/>
      <c r="LNK128" s="1"/>
      <c r="LNL128" s="1"/>
      <c r="LNM128" s="1"/>
      <c r="LNN128" s="1"/>
      <c r="LNO128" s="1"/>
      <c r="LNP128" s="1"/>
      <c r="LNQ128" s="1"/>
      <c r="LNR128" s="1"/>
      <c r="LNS128" s="1"/>
      <c r="LNT128" s="1"/>
      <c r="LNU128" s="1"/>
      <c r="LNV128" s="1"/>
      <c r="LNW128" s="1"/>
      <c r="LNX128" s="1"/>
      <c r="LNY128" s="1"/>
      <c r="LNZ128" s="1"/>
      <c r="LOA128" s="1"/>
      <c r="LOB128" s="1"/>
      <c r="LOC128" s="1"/>
      <c r="LOD128" s="1"/>
      <c r="LOE128" s="1"/>
      <c r="LOF128" s="1"/>
      <c r="LOG128" s="1"/>
      <c r="LOH128" s="1"/>
      <c r="LOI128" s="1"/>
      <c r="LOJ128" s="1"/>
      <c r="LOK128" s="1"/>
      <c r="LOL128" s="1"/>
      <c r="LOM128" s="1"/>
      <c r="LON128" s="1"/>
      <c r="LOO128" s="1"/>
      <c r="LOP128" s="1"/>
      <c r="LOQ128" s="1"/>
      <c r="LOR128" s="1"/>
      <c r="LOS128" s="1"/>
      <c r="LOT128" s="1"/>
      <c r="LOU128" s="1"/>
      <c r="LOV128" s="1"/>
      <c r="LOW128" s="1"/>
      <c r="LOX128" s="1"/>
      <c r="LOY128" s="1"/>
      <c r="LOZ128" s="1"/>
      <c r="LPA128" s="1"/>
      <c r="LPB128" s="1"/>
      <c r="LPC128" s="1"/>
      <c r="LPD128" s="1"/>
      <c r="LPE128" s="1"/>
      <c r="LPF128" s="1"/>
      <c r="LPG128" s="1"/>
      <c r="LPH128" s="1"/>
      <c r="LPI128" s="1"/>
      <c r="LPJ128" s="1"/>
      <c r="LPK128" s="1"/>
      <c r="LPL128" s="1"/>
      <c r="LPM128" s="1"/>
      <c r="LPN128" s="1"/>
      <c r="LPO128" s="1"/>
      <c r="LPP128" s="1"/>
      <c r="LPQ128" s="1"/>
      <c r="LPR128" s="1"/>
      <c r="LPS128" s="1"/>
      <c r="LPT128" s="1"/>
      <c r="LPU128" s="1"/>
      <c r="LPV128" s="1"/>
      <c r="LPW128" s="1"/>
      <c r="LPX128" s="1"/>
      <c r="LPY128" s="1"/>
      <c r="LPZ128" s="1"/>
      <c r="LQA128" s="1"/>
      <c r="LQB128" s="1"/>
      <c r="LQC128" s="1"/>
      <c r="LQD128" s="1"/>
      <c r="LQE128" s="1"/>
      <c r="LQF128" s="1"/>
      <c r="LQG128" s="1"/>
      <c r="LQH128" s="1"/>
      <c r="LQI128" s="1"/>
      <c r="LQJ128" s="1"/>
      <c r="LQK128" s="1"/>
      <c r="LQL128" s="1"/>
      <c r="LQM128" s="1"/>
      <c r="LQN128" s="1"/>
      <c r="LQO128" s="1"/>
      <c r="LQP128" s="1"/>
      <c r="LQQ128" s="1"/>
      <c r="LQR128" s="1"/>
      <c r="LQS128" s="1"/>
      <c r="LQT128" s="1"/>
      <c r="LQU128" s="1"/>
      <c r="LQV128" s="1"/>
      <c r="LQW128" s="1"/>
      <c r="LQX128" s="1"/>
      <c r="LQY128" s="1"/>
      <c r="LQZ128" s="1"/>
      <c r="LRA128" s="1"/>
      <c r="LRB128" s="1"/>
      <c r="LRC128" s="1"/>
      <c r="LRD128" s="1"/>
      <c r="LRE128" s="1"/>
      <c r="LRF128" s="1"/>
      <c r="LRG128" s="1"/>
      <c r="LRH128" s="1"/>
      <c r="LRI128" s="1"/>
      <c r="LRJ128" s="1"/>
      <c r="LRK128" s="1"/>
      <c r="LRL128" s="1"/>
      <c r="LRM128" s="1"/>
      <c r="LRN128" s="1"/>
      <c r="LRO128" s="1"/>
      <c r="LRP128" s="1"/>
      <c r="LRQ128" s="1"/>
      <c r="LRR128" s="1"/>
      <c r="LRS128" s="1"/>
      <c r="LRT128" s="1"/>
      <c r="LRU128" s="1"/>
      <c r="LRV128" s="1"/>
      <c r="LRW128" s="1"/>
      <c r="LRX128" s="1"/>
      <c r="LRY128" s="1"/>
      <c r="LRZ128" s="1"/>
      <c r="LSA128" s="1"/>
      <c r="LSB128" s="1"/>
      <c r="LSC128" s="1"/>
      <c r="LSD128" s="1"/>
      <c r="LSE128" s="1"/>
      <c r="LSF128" s="1"/>
      <c r="LSG128" s="1"/>
      <c r="LSH128" s="1"/>
      <c r="LSI128" s="1"/>
      <c r="LSJ128" s="1"/>
      <c r="LSK128" s="1"/>
      <c r="LSL128" s="1"/>
      <c r="LSM128" s="1"/>
      <c r="LSN128" s="1"/>
      <c r="LSO128" s="1"/>
      <c r="LSP128" s="1"/>
      <c r="LSQ128" s="1"/>
      <c r="LSR128" s="1"/>
      <c r="LSS128" s="1"/>
      <c r="LST128" s="1"/>
      <c r="LSU128" s="1"/>
      <c r="LSV128" s="1"/>
      <c r="LSW128" s="1"/>
      <c r="LSX128" s="1"/>
      <c r="LSY128" s="1"/>
      <c r="LSZ128" s="1"/>
      <c r="LTA128" s="1"/>
      <c r="LTB128" s="1"/>
      <c r="LTC128" s="1"/>
      <c r="LTD128" s="1"/>
      <c r="LTE128" s="1"/>
      <c r="LTF128" s="1"/>
      <c r="LTG128" s="1"/>
      <c r="LTH128" s="1"/>
      <c r="LTI128" s="1"/>
      <c r="LTJ128" s="1"/>
      <c r="LTK128" s="1"/>
      <c r="LTL128" s="1"/>
      <c r="LTM128" s="1"/>
      <c r="LTN128" s="1"/>
      <c r="LTO128" s="1"/>
      <c r="LTP128" s="1"/>
      <c r="LTQ128" s="1"/>
      <c r="LTR128" s="1"/>
      <c r="LTS128" s="1"/>
      <c r="LTT128" s="1"/>
      <c r="LTU128" s="1"/>
      <c r="LTV128" s="1"/>
      <c r="LTW128" s="1"/>
      <c r="LTX128" s="1"/>
      <c r="LTY128" s="1"/>
      <c r="LTZ128" s="1"/>
      <c r="LUA128" s="1"/>
      <c r="LUB128" s="1"/>
      <c r="LUC128" s="1"/>
      <c r="LUD128" s="1"/>
      <c r="LUE128" s="1"/>
      <c r="LUF128" s="1"/>
      <c r="LUG128" s="1"/>
      <c r="LUH128" s="1"/>
      <c r="LUI128" s="1"/>
      <c r="LUJ128" s="1"/>
      <c r="LUK128" s="1"/>
      <c r="LUL128" s="1"/>
      <c r="LUM128" s="1"/>
      <c r="LUN128" s="1"/>
      <c r="LUO128" s="1"/>
      <c r="LUP128" s="1"/>
      <c r="LUQ128" s="1"/>
      <c r="LUR128" s="1"/>
      <c r="LUS128" s="1"/>
      <c r="LUT128" s="1"/>
      <c r="LUU128" s="1"/>
      <c r="LUV128" s="1"/>
      <c r="LUW128" s="1"/>
      <c r="LUX128" s="1"/>
      <c r="LUY128" s="1"/>
      <c r="LUZ128" s="1"/>
      <c r="LVA128" s="1"/>
      <c r="LVB128" s="1"/>
      <c r="LVC128" s="1"/>
      <c r="LVD128" s="1"/>
      <c r="LVE128" s="1"/>
      <c r="LVF128" s="1"/>
      <c r="LVG128" s="1"/>
      <c r="LVH128" s="1"/>
      <c r="LVI128" s="1"/>
      <c r="LVJ128" s="1"/>
      <c r="LVK128" s="1"/>
      <c r="LVL128" s="1"/>
      <c r="LVM128" s="1"/>
      <c r="LVN128" s="1"/>
      <c r="LVO128" s="1"/>
      <c r="LVP128" s="1"/>
      <c r="LVQ128" s="1"/>
      <c r="LVR128" s="1"/>
      <c r="LVS128" s="1"/>
      <c r="LVT128" s="1"/>
      <c r="LVU128" s="1"/>
      <c r="LVV128" s="1"/>
      <c r="LVW128" s="1"/>
      <c r="LVX128" s="1"/>
      <c r="LVY128" s="1"/>
      <c r="LVZ128" s="1"/>
      <c r="LWA128" s="1"/>
      <c r="LWB128" s="1"/>
      <c r="LWC128" s="1"/>
      <c r="LWD128" s="1"/>
      <c r="LWE128" s="1"/>
      <c r="LWF128" s="1"/>
      <c r="LWG128" s="1"/>
      <c r="LWH128" s="1"/>
      <c r="LWI128" s="1"/>
      <c r="LWJ128" s="1"/>
      <c r="LWK128" s="1"/>
      <c r="LWL128" s="1"/>
      <c r="LWM128" s="1"/>
      <c r="LWN128" s="1"/>
      <c r="LWO128" s="1"/>
      <c r="LWP128" s="1"/>
      <c r="LWQ128" s="1"/>
      <c r="LWR128" s="1"/>
      <c r="LWS128" s="1"/>
      <c r="LWT128" s="1"/>
      <c r="LWU128" s="1"/>
      <c r="LWV128" s="1"/>
      <c r="LWW128" s="1"/>
      <c r="LWX128" s="1"/>
      <c r="LWY128" s="1"/>
      <c r="LWZ128" s="1"/>
      <c r="LXA128" s="1"/>
      <c r="LXB128" s="1"/>
      <c r="LXC128" s="1"/>
      <c r="LXD128" s="1"/>
      <c r="LXE128" s="1"/>
      <c r="LXF128" s="1"/>
      <c r="LXG128" s="1"/>
      <c r="LXH128" s="1"/>
      <c r="LXI128" s="1"/>
      <c r="LXJ128" s="1"/>
      <c r="LXK128" s="1"/>
      <c r="LXL128" s="1"/>
      <c r="LXM128" s="1"/>
      <c r="LXN128" s="1"/>
      <c r="LXO128" s="1"/>
      <c r="LXP128" s="1"/>
      <c r="LXQ128" s="1"/>
      <c r="LXR128" s="1"/>
      <c r="LXS128" s="1"/>
      <c r="LXT128" s="1"/>
      <c r="LXU128" s="1"/>
      <c r="LXV128" s="1"/>
      <c r="LXW128" s="1"/>
      <c r="LXX128" s="1"/>
      <c r="LXY128" s="1"/>
      <c r="LXZ128" s="1"/>
      <c r="LYA128" s="1"/>
      <c r="LYB128" s="1"/>
      <c r="LYC128" s="1"/>
      <c r="LYD128" s="1"/>
      <c r="LYE128" s="1"/>
      <c r="LYF128" s="1"/>
      <c r="LYG128" s="1"/>
      <c r="LYH128" s="1"/>
      <c r="LYI128" s="1"/>
      <c r="LYJ128" s="1"/>
      <c r="LYK128" s="1"/>
      <c r="LYL128" s="1"/>
      <c r="LYM128" s="1"/>
      <c r="LYN128" s="1"/>
      <c r="LYO128" s="1"/>
      <c r="LYP128" s="1"/>
      <c r="LYQ128" s="1"/>
      <c r="LYR128" s="1"/>
      <c r="LYS128" s="1"/>
      <c r="LYT128" s="1"/>
      <c r="LYU128" s="1"/>
      <c r="LYV128" s="1"/>
      <c r="LYW128" s="1"/>
      <c r="LYX128" s="1"/>
      <c r="LYY128" s="1"/>
      <c r="LYZ128" s="1"/>
      <c r="LZA128" s="1"/>
      <c r="LZB128" s="1"/>
      <c r="LZC128" s="1"/>
      <c r="LZD128" s="1"/>
      <c r="LZE128" s="1"/>
      <c r="LZF128" s="1"/>
      <c r="LZG128" s="1"/>
      <c r="LZH128" s="1"/>
      <c r="LZI128" s="1"/>
      <c r="LZJ128" s="1"/>
      <c r="LZK128" s="1"/>
      <c r="LZL128" s="1"/>
      <c r="LZM128" s="1"/>
      <c r="LZN128" s="1"/>
      <c r="LZO128" s="1"/>
      <c r="LZP128" s="1"/>
      <c r="LZQ128" s="1"/>
      <c r="LZR128" s="1"/>
      <c r="LZS128" s="1"/>
      <c r="LZT128" s="1"/>
      <c r="LZU128" s="1"/>
      <c r="LZV128" s="1"/>
      <c r="LZW128" s="1"/>
      <c r="LZX128" s="1"/>
      <c r="LZY128" s="1"/>
      <c r="LZZ128" s="1"/>
      <c r="MAA128" s="1"/>
      <c r="MAB128" s="1"/>
      <c r="MAC128" s="1"/>
      <c r="MAD128" s="1"/>
      <c r="MAE128" s="1"/>
      <c r="MAF128" s="1"/>
      <c r="MAG128" s="1"/>
      <c r="MAH128" s="1"/>
      <c r="MAI128" s="1"/>
      <c r="MAJ128" s="1"/>
      <c r="MAK128" s="1"/>
      <c r="MAL128" s="1"/>
      <c r="MAM128" s="1"/>
      <c r="MAN128" s="1"/>
      <c r="MAO128" s="1"/>
      <c r="MAP128" s="1"/>
      <c r="MAQ128" s="1"/>
      <c r="MAR128" s="1"/>
      <c r="MAS128" s="1"/>
      <c r="MAT128" s="1"/>
      <c r="MAU128" s="1"/>
      <c r="MAV128" s="1"/>
      <c r="MAW128" s="1"/>
      <c r="MAX128" s="1"/>
      <c r="MAY128" s="1"/>
      <c r="MAZ128" s="1"/>
      <c r="MBA128" s="1"/>
      <c r="MBB128" s="1"/>
      <c r="MBC128" s="1"/>
      <c r="MBD128" s="1"/>
      <c r="MBE128" s="1"/>
      <c r="MBF128" s="1"/>
      <c r="MBG128" s="1"/>
      <c r="MBH128" s="1"/>
      <c r="MBI128" s="1"/>
      <c r="MBJ128" s="1"/>
      <c r="MBK128" s="1"/>
      <c r="MBL128" s="1"/>
      <c r="MBM128" s="1"/>
      <c r="MBN128" s="1"/>
      <c r="MBO128" s="1"/>
      <c r="MBP128" s="1"/>
      <c r="MBQ128" s="1"/>
      <c r="MBR128" s="1"/>
      <c r="MBS128" s="1"/>
      <c r="MBT128" s="1"/>
      <c r="MBU128" s="1"/>
      <c r="MBV128" s="1"/>
      <c r="MBW128" s="1"/>
      <c r="MBX128" s="1"/>
      <c r="MBY128" s="1"/>
      <c r="MBZ128" s="1"/>
      <c r="MCA128" s="1"/>
      <c r="MCB128" s="1"/>
      <c r="MCC128" s="1"/>
      <c r="MCD128" s="1"/>
      <c r="MCE128" s="1"/>
      <c r="MCF128" s="1"/>
      <c r="MCG128" s="1"/>
      <c r="MCH128" s="1"/>
      <c r="MCI128" s="1"/>
      <c r="MCJ128" s="1"/>
      <c r="MCK128" s="1"/>
      <c r="MCL128" s="1"/>
      <c r="MCM128" s="1"/>
      <c r="MCN128" s="1"/>
      <c r="MCO128" s="1"/>
      <c r="MCP128" s="1"/>
      <c r="MCQ128" s="1"/>
      <c r="MCR128" s="1"/>
      <c r="MCS128" s="1"/>
      <c r="MCT128" s="1"/>
      <c r="MCU128" s="1"/>
      <c r="MCV128" s="1"/>
      <c r="MCW128" s="1"/>
      <c r="MCX128" s="1"/>
      <c r="MCY128" s="1"/>
      <c r="MCZ128" s="1"/>
      <c r="MDA128" s="1"/>
      <c r="MDB128" s="1"/>
      <c r="MDC128" s="1"/>
      <c r="MDD128" s="1"/>
      <c r="MDE128" s="1"/>
      <c r="MDF128" s="1"/>
      <c r="MDG128" s="1"/>
      <c r="MDH128" s="1"/>
      <c r="MDI128" s="1"/>
      <c r="MDJ128" s="1"/>
      <c r="MDK128" s="1"/>
      <c r="MDL128" s="1"/>
      <c r="MDM128" s="1"/>
      <c r="MDN128" s="1"/>
      <c r="MDO128" s="1"/>
      <c r="MDP128" s="1"/>
      <c r="MDQ128" s="1"/>
      <c r="MDR128" s="1"/>
      <c r="MDS128" s="1"/>
      <c r="MDT128" s="1"/>
      <c r="MDU128" s="1"/>
      <c r="MDV128" s="1"/>
      <c r="MDW128" s="1"/>
      <c r="MDX128" s="1"/>
      <c r="MDY128" s="1"/>
      <c r="MDZ128" s="1"/>
      <c r="MEA128" s="1"/>
      <c r="MEB128" s="1"/>
      <c r="MEC128" s="1"/>
      <c r="MED128" s="1"/>
      <c r="MEE128" s="1"/>
      <c r="MEF128" s="1"/>
      <c r="MEG128" s="1"/>
      <c r="MEH128" s="1"/>
      <c r="MEI128" s="1"/>
      <c r="MEJ128" s="1"/>
      <c r="MEK128" s="1"/>
      <c r="MEL128" s="1"/>
      <c r="MEM128" s="1"/>
      <c r="MEN128" s="1"/>
      <c r="MEO128" s="1"/>
      <c r="MEP128" s="1"/>
      <c r="MEQ128" s="1"/>
      <c r="MER128" s="1"/>
      <c r="MES128" s="1"/>
      <c r="MET128" s="1"/>
      <c r="MEU128" s="1"/>
      <c r="MEV128" s="1"/>
      <c r="MEW128" s="1"/>
      <c r="MEX128" s="1"/>
      <c r="MEY128" s="1"/>
      <c r="MEZ128" s="1"/>
      <c r="MFA128" s="1"/>
      <c r="MFB128" s="1"/>
      <c r="MFC128" s="1"/>
      <c r="MFD128" s="1"/>
      <c r="MFE128" s="1"/>
      <c r="MFF128" s="1"/>
      <c r="MFG128" s="1"/>
      <c r="MFH128" s="1"/>
      <c r="MFI128" s="1"/>
      <c r="MFJ128" s="1"/>
      <c r="MFK128" s="1"/>
      <c r="MFL128" s="1"/>
      <c r="MFM128" s="1"/>
      <c r="MFN128" s="1"/>
      <c r="MFO128" s="1"/>
      <c r="MFP128" s="1"/>
      <c r="MFQ128" s="1"/>
      <c r="MFR128" s="1"/>
      <c r="MFS128" s="1"/>
      <c r="MFT128" s="1"/>
      <c r="MFU128" s="1"/>
      <c r="MFV128" s="1"/>
      <c r="MFW128" s="1"/>
      <c r="MFX128" s="1"/>
      <c r="MFY128" s="1"/>
      <c r="MFZ128" s="1"/>
      <c r="MGA128" s="1"/>
      <c r="MGB128" s="1"/>
      <c r="MGC128" s="1"/>
      <c r="MGD128" s="1"/>
      <c r="MGE128" s="1"/>
      <c r="MGF128" s="1"/>
      <c r="MGG128" s="1"/>
      <c r="MGH128" s="1"/>
      <c r="MGI128" s="1"/>
      <c r="MGJ128" s="1"/>
      <c r="MGK128" s="1"/>
      <c r="MGL128" s="1"/>
      <c r="MGM128" s="1"/>
      <c r="MGN128" s="1"/>
      <c r="MGO128" s="1"/>
      <c r="MGP128" s="1"/>
      <c r="MGQ128" s="1"/>
      <c r="MGR128" s="1"/>
      <c r="MGS128" s="1"/>
      <c r="MGT128" s="1"/>
      <c r="MGU128" s="1"/>
      <c r="MGV128" s="1"/>
      <c r="MGW128" s="1"/>
      <c r="MGX128" s="1"/>
      <c r="MGY128" s="1"/>
      <c r="MGZ128" s="1"/>
      <c r="MHA128" s="1"/>
      <c r="MHB128" s="1"/>
      <c r="MHC128" s="1"/>
      <c r="MHD128" s="1"/>
      <c r="MHE128" s="1"/>
      <c r="MHF128" s="1"/>
      <c r="MHG128" s="1"/>
      <c r="MHH128" s="1"/>
      <c r="MHI128" s="1"/>
      <c r="MHJ128" s="1"/>
      <c r="MHK128" s="1"/>
      <c r="MHL128" s="1"/>
      <c r="MHM128" s="1"/>
      <c r="MHN128" s="1"/>
      <c r="MHO128" s="1"/>
      <c r="MHP128" s="1"/>
      <c r="MHQ128" s="1"/>
      <c r="MHR128" s="1"/>
      <c r="MHS128" s="1"/>
      <c r="MHT128" s="1"/>
      <c r="MHU128" s="1"/>
      <c r="MHV128" s="1"/>
      <c r="MHW128" s="1"/>
      <c r="MHX128" s="1"/>
      <c r="MHY128" s="1"/>
      <c r="MHZ128" s="1"/>
      <c r="MIA128" s="1"/>
      <c r="MIB128" s="1"/>
      <c r="MIC128" s="1"/>
      <c r="MID128" s="1"/>
      <c r="MIE128" s="1"/>
      <c r="MIF128" s="1"/>
      <c r="MIG128" s="1"/>
      <c r="MIH128" s="1"/>
      <c r="MII128" s="1"/>
      <c r="MIJ128" s="1"/>
      <c r="MIK128" s="1"/>
      <c r="MIL128" s="1"/>
      <c r="MIM128" s="1"/>
      <c r="MIN128" s="1"/>
      <c r="MIO128" s="1"/>
      <c r="MIP128" s="1"/>
      <c r="MIQ128" s="1"/>
      <c r="MIR128" s="1"/>
      <c r="MIS128" s="1"/>
      <c r="MIT128" s="1"/>
      <c r="MIU128" s="1"/>
      <c r="MIV128" s="1"/>
      <c r="MIW128" s="1"/>
      <c r="MIX128" s="1"/>
      <c r="MIY128" s="1"/>
      <c r="MIZ128" s="1"/>
      <c r="MJA128" s="1"/>
      <c r="MJB128" s="1"/>
      <c r="MJC128" s="1"/>
      <c r="MJD128" s="1"/>
      <c r="MJE128" s="1"/>
      <c r="MJF128" s="1"/>
      <c r="MJG128" s="1"/>
      <c r="MJH128" s="1"/>
      <c r="MJI128" s="1"/>
      <c r="MJJ128" s="1"/>
      <c r="MJK128" s="1"/>
      <c r="MJL128" s="1"/>
      <c r="MJM128" s="1"/>
      <c r="MJN128" s="1"/>
      <c r="MJO128" s="1"/>
      <c r="MJP128" s="1"/>
      <c r="MJQ128" s="1"/>
      <c r="MJR128" s="1"/>
      <c r="MJS128" s="1"/>
      <c r="MJT128" s="1"/>
      <c r="MJU128" s="1"/>
      <c r="MJV128" s="1"/>
      <c r="MJW128" s="1"/>
      <c r="MJX128" s="1"/>
      <c r="MJY128" s="1"/>
      <c r="MJZ128" s="1"/>
      <c r="MKA128" s="1"/>
      <c r="MKB128" s="1"/>
      <c r="MKC128" s="1"/>
      <c r="MKD128" s="1"/>
      <c r="MKE128" s="1"/>
      <c r="MKF128" s="1"/>
      <c r="MKG128" s="1"/>
      <c r="MKH128" s="1"/>
      <c r="MKI128" s="1"/>
      <c r="MKJ128" s="1"/>
      <c r="MKK128" s="1"/>
      <c r="MKL128" s="1"/>
      <c r="MKM128" s="1"/>
      <c r="MKN128" s="1"/>
      <c r="MKO128" s="1"/>
      <c r="MKP128" s="1"/>
      <c r="MKQ128" s="1"/>
      <c r="MKR128" s="1"/>
      <c r="MKS128" s="1"/>
      <c r="MKT128" s="1"/>
      <c r="MKU128" s="1"/>
      <c r="MKV128" s="1"/>
      <c r="MKW128" s="1"/>
      <c r="MKX128" s="1"/>
      <c r="MKY128" s="1"/>
      <c r="MKZ128" s="1"/>
      <c r="MLA128" s="1"/>
      <c r="MLB128" s="1"/>
      <c r="MLC128" s="1"/>
      <c r="MLD128" s="1"/>
      <c r="MLE128" s="1"/>
      <c r="MLF128" s="1"/>
      <c r="MLG128" s="1"/>
      <c r="MLH128" s="1"/>
      <c r="MLI128" s="1"/>
      <c r="MLJ128" s="1"/>
      <c r="MLK128" s="1"/>
      <c r="MLL128" s="1"/>
      <c r="MLM128" s="1"/>
      <c r="MLN128" s="1"/>
      <c r="MLO128" s="1"/>
      <c r="MLP128" s="1"/>
      <c r="MLQ128" s="1"/>
      <c r="MLR128" s="1"/>
      <c r="MLS128" s="1"/>
      <c r="MLT128" s="1"/>
      <c r="MLU128" s="1"/>
      <c r="MLV128" s="1"/>
      <c r="MLW128" s="1"/>
      <c r="MLX128" s="1"/>
      <c r="MLY128" s="1"/>
      <c r="MLZ128" s="1"/>
      <c r="MMA128" s="1"/>
      <c r="MMB128" s="1"/>
      <c r="MMC128" s="1"/>
      <c r="MMD128" s="1"/>
      <c r="MME128" s="1"/>
      <c r="MMF128" s="1"/>
      <c r="MMG128" s="1"/>
      <c r="MMH128" s="1"/>
      <c r="MMI128" s="1"/>
      <c r="MMJ128" s="1"/>
      <c r="MMK128" s="1"/>
      <c r="MML128" s="1"/>
      <c r="MMM128" s="1"/>
      <c r="MMN128" s="1"/>
      <c r="MMO128" s="1"/>
      <c r="MMP128" s="1"/>
      <c r="MMQ128" s="1"/>
      <c r="MMR128" s="1"/>
      <c r="MMS128" s="1"/>
      <c r="MMT128" s="1"/>
      <c r="MMU128" s="1"/>
      <c r="MMV128" s="1"/>
      <c r="MMW128" s="1"/>
      <c r="MMX128" s="1"/>
      <c r="MMY128" s="1"/>
      <c r="MMZ128" s="1"/>
      <c r="MNA128" s="1"/>
      <c r="MNB128" s="1"/>
      <c r="MNC128" s="1"/>
      <c r="MND128" s="1"/>
      <c r="MNE128" s="1"/>
      <c r="MNF128" s="1"/>
      <c r="MNG128" s="1"/>
      <c r="MNH128" s="1"/>
      <c r="MNI128" s="1"/>
      <c r="MNJ128" s="1"/>
      <c r="MNK128" s="1"/>
      <c r="MNL128" s="1"/>
      <c r="MNM128" s="1"/>
      <c r="MNN128" s="1"/>
      <c r="MNO128" s="1"/>
      <c r="MNP128" s="1"/>
      <c r="MNQ128" s="1"/>
      <c r="MNR128" s="1"/>
      <c r="MNS128" s="1"/>
      <c r="MNT128" s="1"/>
      <c r="MNU128" s="1"/>
      <c r="MNV128" s="1"/>
      <c r="MNW128" s="1"/>
      <c r="MNX128" s="1"/>
      <c r="MNY128" s="1"/>
      <c r="MNZ128" s="1"/>
      <c r="MOA128" s="1"/>
      <c r="MOB128" s="1"/>
      <c r="MOC128" s="1"/>
      <c r="MOD128" s="1"/>
      <c r="MOE128" s="1"/>
      <c r="MOF128" s="1"/>
      <c r="MOG128" s="1"/>
      <c r="MOH128" s="1"/>
      <c r="MOI128" s="1"/>
      <c r="MOJ128" s="1"/>
      <c r="MOK128" s="1"/>
      <c r="MOL128" s="1"/>
      <c r="MOM128" s="1"/>
      <c r="MON128" s="1"/>
      <c r="MOO128" s="1"/>
      <c r="MOP128" s="1"/>
      <c r="MOQ128" s="1"/>
      <c r="MOR128" s="1"/>
      <c r="MOS128" s="1"/>
      <c r="MOT128" s="1"/>
      <c r="MOU128" s="1"/>
      <c r="MOV128" s="1"/>
      <c r="MOW128" s="1"/>
      <c r="MOX128" s="1"/>
      <c r="MOY128" s="1"/>
      <c r="MOZ128" s="1"/>
      <c r="MPA128" s="1"/>
      <c r="MPB128" s="1"/>
      <c r="MPC128" s="1"/>
      <c r="MPD128" s="1"/>
      <c r="MPE128" s="1"/>
      <c r="MPF128" s="1"/>
      <c r="MPG128" s="1"/>
      <c r="MPH128" s="1"/>
      <c r="MPI128" s="1"/>
      <c r="MPJ128" s="1"/>
      <c r="MPK128" s="1"/>
      <c r="MPL128" s="1"/>
      <c r="MPM128" s="1"/>
      <c r="MPN128" s="1"/>
      <c r="MPO128" s="1"/>
      <c r="MPP128" s="1"/>
      <c r="MPQ128" s="1"/>
      <c r="MPR128" s="1"/>
      <c r="MPS128" s="1"/>
      <c r="MPT128" s="1"/>
      <c r="MPU128" s="1"/>
      <c r="MPV128" s="1"/>
      <c r="MPW128" s="1"/>
      <c r="MPX128" s="1"/>
      <c r="MPY128" s="1"/>
      <c r="MPZ128" s="1"/>
      <c r="MQA128" s="1"/>
      <c r="MQB128" s="1"/>
      <c r="MQC128" s="1"/>
      <c r="MQD128" s="1"/>
      <c r="MQE128" s="1"/>
      <c r="MQF128" s="1"/>
      <c r="MQG128" s="1"/>
      <c r="MQH128" s="1"/>
      <c r="MQI128" s="1"/>
      <c r="MQJ128" s="1"/>
      <c r="MQK128" s="1"/>
      <c r="MQL128" s="1"/>
      <c r="MQM128" s="1"/>
      <c r="MQN128" s="1"/>
      <c r="MQO128" s="1"/>
      <c r="MQP128" s="1"/>
      <c r="MQQ128" s="1"/>
      <c r="MQR128" s="1"/>
      <c r="MQS128" s="1"/>
      <c r="MQT128" s="1"/>
      <c r="MQU128" s="1"/>
      <c r="MQV128" s="1"/>
      <c r="MQW128" s="1"/>
      <c r="MQX128" s="1"/>
      <c r="MQY128" s="1"/>
      <c r="MQZ128" s="1"/>
      <c r="MRA128" s="1"/>
      <c r="MRB128" s="1"/>
      <c r="MRC128" s="1"/>
      <c r="MRD128" s="1"/>
      <c r="MRE128" s="1"/>
      <c r="MRF128" s="1"/>
      <c r="MRG128" s="1"/>
      <c r="MRH128" s="1"/>
      <c r="MRI128" s="1"/>
      <c r="MRJ128" s="1"/>
      <c r="MRK128" s="1"/>
      <c r="MRL128" s="1"/>
      <c r="MRM128" s="1"/>
      <c r="MRN128" s="1"/>
      <c r="MRO128" s="1"/>
      <c r="MRP128" s="1"/>
      <c r="MRQ128" s="1"/>
      <c r="MRR128" s="1"/>
      <c r="MRS128" s="1"/>
      <c r="MRT128" s="1"/>
      <c r="MRU128" s="1"/>
      <c r="MRV128" s="1"/>
      <c r="MRW128" s="1"/>
      <c r="MRX128" s="1"/>
      <c r="MRY128" s="1"/>
      <c r="MRZ128" s="1"/>
      <c r="MSA128" s="1"/>
      <c r="MSB128" s="1"/>
      <c r="MSC128" s="1"/>
      <c r="MSD128" s="1"/>
      <c r="MSE128" s="1"/>
      <c r="MSF128" s="1"/>
      <c r="MSG128" s="1"/>
      <c r="MSH128" s="1"/>
      <c r="MSI128" s="1"/>
      <c r="MSJ128" s="1"/>
      <c r="MSK128" s="1"/>
      <c r="MSL128" s="1"/>
      <c r="MSM128" s="1"/>
      <c r="MSN128" s="1"/>
      <c r="MSO128" s="1"/>
      <c r="MSP128" s="1"/>
      <c r="MSQ128" s="1"/>
      <c r="MSR128" s="1"/>
      <c r="MSS128" s="1"/>
      <c r="MST128" s="1"/>
      <c r="MSU128" s="1"/>
      <c r="MSV128" s="1"/>
      <c r="MSW128" s="1"/>
      <c r="MSX128" s="1"/>
      <c r="MSY128" s="1"/>
      <c r="MSZ128" s="1"/>
      <c r="MTA128" s="1"/>
      <c r="MTB128" s="1"/>
      <c r="MTC128" s="1"/>
      <c r="MTD128" s="1"/>
      <c r="MTE128" s="1"/>
      <c r="MTF128" s="1"/>
      <c r="MTG128" s="1"/>
      <c r="MTH128" s="1"/>
      <c r="MTI128" s="1"/>
      <c r="MTJ128" s="1"/>
      <c r="MTK128" s="1"/>
      <c r="MTL128" s="1"/>
      <c r="MTM128" s="1"/>
      <c r="MTN128" s="1"/>
      <c r="MTO128" s="1"/>
      <c r="MTP128" s="1"/>
      <c r="MTQ128" s="1"/>
      <c r="MTR128" s="1"/>
      <c r="MTS128" s="1"/>
      <c r="MTT128" s="1"/>
      <c r="MTU128" s="1"/>
      <c r="MTV128" s="1"/>
      <c r="MTW128" s="1"/>
      <c r="MTX128" s="1"/>
      <c r="MTY128" s="1"/>
      <c r="MTZ128" s="1"/>
      <c r="MUA128" s="1"/>
      <c r="MUB128" s="1"/>
      <c r="MUC128" s="1"/>
      <c r="MUD128" s="1"/>
      <c r="MUE128" s="1"/>
      <c r="MUF128" s="1"/>
      <c r="MUG128" s="1"/>
      <c r="MUH128" s="1"/>
      <c r="MUI128" s="1"/>
      <c r="MUJ128" s="1"/>
      <c r="MUK128" s="1"/>
      <c r="MUL128" s="1"/>
      <c r="MUM128" s="1"/>
      <c r="MUN128" s="1"/>
      <c r="MUO128" s="1"/>
      <c r="MUP128" s="1"/>
      <c r="MUQ128" s="1"/>
      <c r="MUR128" s="1"/>
      <c r="MUS128" s="1"/>
      <c r="MUT128" s="1"/>
      <c r="MUU128" s="1"/>
      <c r="MUV128" s="1"/>
      <c r="MUW128" s="1"/>
      <c r="MUX128" s="1"/>
      <c r="MUY128" s="1"/>
      <c r="MUZ128" s="1"/>
      <c r="MVA128" s="1"/>
      <c r="MVB128" s="1"/>
      <c r="MVC128" s="1"/>
      <c r="MVD128" s="1"/>
      <c r="MVE128" s="1"/>
      <c r="MVF128" s="1"/>
      <c r="MVG128" s="1"/>
      <c r="MVH128" s="1"/>
      <c r="MVI128" s="1"/>
      <c r="MVJ128" s="1"/>
      <c r="MVK128" s="1"/>
      <c r="MVL128" s="1"/>
      <c r="MVM128" s="1"/>
      <c r="MVN128" s="1"/>
      <c r="MVO128" s="1"/>
      <c r="MVP128" s="1"/>
      <c r="MVQ128" s="1"/>
      <c r="MVR128" s="1"/>
      <c r="MVS128" s="1"/>
      <c r="MVT128" s="1"/>
      <c r="MVU128" s="1"/>
      <c r="MVV128" s="1"/>
      <c r="MVW128" s="1"/>
      <c r="MVX128" s="1"/>
      <c r="MVY128" s="1"/>
      <c r="MVZ128" s="1"/>
      <c r="MWA128" s="1"/>
      <c r="MWB128" s="1"/>
      <c r="MWC128" s="1"/>
      <c r="MWD128" s="1"/>
      <c r="MWE128" s="1"/>
      <c r="MWF128" s="1"/>
      <c r="MWG128" s="1"/>
      <c r="MWH128" s="1"/>
      <c r="MWI128" s="1"/>
      <c r="MWJ128" s="1"/>
      <c r="MWK128" s="1"/>
      <c r="MWL128" s="1"/>
      <c r="MWM128" s="1"/>
      <c r="MWN128" s="1"/>
      <c r="MWO128" s="1"/>
      <c r="MWP128" s="1"/>
      <c r="MWQ128" s="1"/>
      <c r="MWR128" s="1"/>
      <c r="MWS128" s="1"/>
      <c r="MWT128" s="1"/>
      <c r="MWU128" s="1"/>
      <c r="MWV128" s="1"/>
      <c r="MWW128" s="1"/>
      <c r="MWX128" s="1"/>
      <c r="MWY128" s="1"/>
      <c r="MWZ128" s="1"/>
      <c r="MXA128" s="1"/>
      <c r="MXB128" s="1"/>
      <c r="MXC128" s="1"/>
      <c r="MXD128" s="1"/>
      <c r="MXE128" s="1"/>
      <c r="MXF128" s="1"/>
      <c r="MXG128" s="1"/>
      <c r="MXH128" s="1"/>
      <c r="MXI128" s="1"/>
      <c r="MXJ128" s="1"/>
      <c r="MXK128" s="1"/>
      <c r="MXL128" s="1"/>
      <c r="MXM128" s="1"/>
      <c r="MXN128" s="1"/>
      <c r="MXO128" s="1"/>
      <c r="MXP128" s="1"/>
      <c r="MXQ128" s="1"/>
      <c r="MXR128" s="1"/>
      <c r="MXS128" s="1"/>
      <c r="MXT128" s="1"/>
      <c r="MXU128" s="1"/>
      <c r="MXV128" s="1"/>
      <c r="MXW128" s="1"/>
      <c r="MXX128" s="1"/>
      <c r="MXY128" s="1"/>
      <c r="MXZ128" s="1"/>
      <c r="MYA128" s="1"/>
      <c r="MYB128" s="1"/>
      <c r="MYC128" s="1"/>
      <c r="MYD128" s="1"/>
      <c r="MYE128" s="1"/>
      <c r="MYF128" s="1"/>
      <c r="MYG128" s="1"/>
      <c r="MYH128" s="1"/>
      <c r="MYI128" s="1"/>
      <c r="MYJ128" s="1"/>
      <c r="MYK128" s="1"/>
      <c r="MYL128" s="1"/>
      <c r="MYM128" s="1"/>
      <c r="MYN128" s="1"/>
      <c r="MYO128" s="1"/>
      <c r="MYP128" s="1"/>
      <c r="MYQ128" s="1"/>
      <c r="MYR128" s="1"/>
      <c r="MYS128" s="1"/>
      <c r="MYT128" s="1"/>
      <c r="MYU128" s="1"/>
      <c r="MYV128" s="1"/>
      <c r="MYW128" s="1"/>
      <c r="MYX128" s="1"/>
      <c r="MYY128" s="1"/>
      <c r="MYZ128" s="1"/>
      <c r="MZA128" s="1"/>
      <c r="MZB128" s="1"/>
      <c r="MZC128" s="1"/>
      <c r="MZD128" s="1"/>
      <c r="MZE128" s="1"/>
      <c r="MZF128" s="1"/>
      <c r="MZG128" s="1"/>
      <c r="MZH128" s="1"/>
      <c r="MZI128" s="1"/>
      <c r="MZJ128" s="1"/>
      <c r="MZK128" s="1"/>
      <c r="MZL128" s="1"/>
      <c r="MZM128" s="1"/>
      <c r="MZN128" s="1"/>
      <c r="MZO128" s="1"/>
      <c r="MZP128" s="1"/>
      <c r="MZQ128" s="1"/>
      <c r="MZR128" s="1"/>
      <c r="MZS128" s="1"/>
      <c r="MZT128" s="1"/>
      <c r="MZU128" s="1"/>
      <c r="MZV128" s="1"/>
      <c r="MZW128" s="1"/>
      <c r="MZX128" s="1"/>
      <c r="MZY128" s="1"/>
      <c r="MZZ128" s="1"/>
      <c r="NAA128" s="1"/>
      <c r="NAB128" s="1"/>
      <c r="NAC128" s="1"/>
      <c r="NAD128" s="1"/>
      <c r="NAE128" s="1"/>
      <c r="NAF128" s="1"/>
      <c r="NAG128" s="1"/>
      <c r="NAH128" s="1"/>
      <c r="NAI128" s="1"/>
      <c r="NAJ128" s="1"/>
      <c r="NAK128" s="1"/>
      <c r="NAL128" s="1"/>
      <c r="NAM128" s="1"/>
      <c r="NAN128" s="1"/>
      <c r="NAO128" s="1"/>
      <c r="NAP128" s="1"/>
      <c r="NAQ128" s="1"/>
      <c r="NAR128" s="1"/>
      <c r="NAS128" s="1"/>
      <c r="NAT128" s="1"/>
      <c r="NAU128" s="1"/>
      <c r="NAV128" s="1"/>
      <c r="NAW128" s="1"/>
      <c r="NAX128" s="1"/>
      <c r="NAY128" s="1"/>
      <c r="NAZ128" s="1"/>
      <c r="NBA128" s="1"/>
      <c r="NBB128" s="1"/>
      <c r="NBC128" s="1"/>
      <c r="NBD128" s="1"/>
      <c r="NBE128" s="1"/>
      <c r="NBF128" s="1"/>
      <c r="NBG128" s="1"/>
      <c r="NBH128" s="1"/>
      <c r="NBI128" s="1"/>
      <c r="NBJ128" s="1"/>
      <c r="NBK128" s="1"/>
      <c r="NBL128" s="1"/>
      <c r="NBM128" s="1"/>
      <c r="NBN128" s="1"/>
      <c r="NBO128" s="1"/>
      <c r="NBP128" s="1"/>
      <c r="NBQ128" s="1"/>
      <c r="NBR128" s="1"/>
      <c r="NBS128" s="1"/>
      <c r="NBT128" s="1"/>
      <c r="NBU128" s="1"/>
      <c r="NBV128" s="1"/>
      <c r="NBW128" s="1"/>
      <c r="NBX128" s="1"/>
      <c r="NBY128" s="1"/>
      <c r="NBZ128" s="1"/>
      <c r="NCA128" s="1"/>
      <c r="NCB128" s="1"/>
      <c r="NCC128" s="1"/>
      <c r="NCD128" s="1"/>
      <c r="NCE128" s="1"/>
      <c r="NCF128" s="1"/>
      <c r="NCG128" s="1"/>
      <c r="NCH128" s="1"/>
      <c r="NCI128" s="1"/>
      <c r="NCJ128" s="1"/>
      <c r="NCK128" s="1"/>
      <c r="NCL128" s="1"/>
      <c r="NCM128" s="1"/>
      <c r="NCN128" s="1"/>
      <c r="NCO128" s="1"/>
      <c r="NCP128" s="1"/>
      <c r="NCQ128" s="1"/>
      <c r="NCR128" s="1"/>
      <c r="NCS128" s="1"/>
      <c r="NCT128" s="1"/>
      <c r="NCU128" s="1"/>
      <c r="NCV128" s="1"/>
      <c r="NCW128" s="1"/>
      <c r="NCX128" s="1"/>
      <c r="NCY128" s="1"/>
      <c r="NCZ128" s="1"/>
      <c r="NDA128" s="1"/>
      <c r="NDB128" s="1"/>
      <c r="NDC128" s="1"/>
      <c r="NDD128" s="1"/>
      <c r="NDE128" s="1"/>
      <c r="NDF128" s="1"/>
      <c r="NDG128" s="1"/>
      <c r="NDH128" s="1"/>
      <c r="NDI128" s="1"/>
      <c r="NDJ128" s="1"/>
      <c r="NDK128" s="1"/>
      <c r="NDL128" s="1"/>
      <c r="NDM128" s="1"/>
      <c r="NDN128" s="1"/>
      <c r="NDO128" s="1"/>
      <c r="NDP128" s="1"/>
      <c r="NDQ128" s="1"/>
      <c r="NDR128" s="1"/>
      <c r="NDS128" s="1"/>
      <c r="NDT128" s="1"/>
      <c r="NDU128" s="1"/>
      <c r="NDV128" s="1"/>
      <c r="NDW128" s="1"/>
      <c r="NDX128" s="1"/>
      <c r="NDY128" s="1"/>
      <c r="NDZ128" s="1"/>
      <c r="NEA128" s="1"/>
      <c r="NEB128" s="1"/>
      <c r="NEC128" s="1"/>
      <c r="NED128" s="1"/>
      <c r="NEE128" s="1"/>
      <c r="NEF128" s="1"/>
      <c r="NEG128" s="1"/>
      <c r="NEH128" s="1"/>
      <c r="NEI128" s="1"/>
      <c r="NEJ128" s="1"/>
      <c r="NEK128" s="1"/>
      <c r="NEL128" s="1"/>
      <c r="NEM128" s="1"/>
      <c r="NEN128" s="1"/>
      <c r="NEO128" s="1"/>
      <c r="NEP128" s="1"/>
      <c r="NEQ128" s="1"/>
      <c r="NER128" s="1"/>
      <c r="NES128" s="1"/>
      <c r="NET128" s="1"/>
      <c r="NEU128" s="1"/>
      <c r="NEV128" s="1"/>
      <c r="NEW128" s="1"/>
      <c r="NEX128" s="1"/>
      <c r="NEY128" s="1"/>
      <c r="NEZ128" s="1"/>
      <c r="NFA128" s="1"/>
      <c r="NFB128" s="1"/>
      <c r="NFC128" s="1"/>
      <c r="NFD128" s="1"/>
      <c r="NFE128" s="1"/>
      <c r="NFF128" s="1"/>
      <c r="NFG128" s="1"/>
      <c r="NFH128" s="1"/>
      <c r="NFI128" s="1"/>
      <c r="NFJ128" s="1"/>
      <c r="NFK128" s="1"/>
      <c r="NFL128" s="1"/>
      <c r="NFM128" s="1"/>
      <c r="NFN128" s="1"/>
      <c r="NFO128" s="1"/>
      <c r="NFP128" s="1"/>
      <c r="NFQ128" s="1"/>
      <c r="NFR128" s="1"/>
      <c r="NFS128" s="1"/>
      <c r="NFT128" s="1"/>
      <c r="NFU128" s="1"/>
      <c r="NFV128" s="1"/>
      <c r="NFW128" s="1"/>
      <c r="NFX128" s="1"/>
      <c r="NFY128" s="1"/>
      <c r="NFZ128" s="1"/>
      <c r="NGA128" s="1"/>
      <c r="NGB128" s="1"/>
      <c r="NGC128" s="1"/>
      <c r="NGD128" s="1"/>
      <c r="NGE128" s="1"/>
      <c r="NGF128" s="1"/>
      <c r="NGG128" s="1"/>
      <c r="NGH128" s="1"/>
      <c r="NGI128" s="1"/>
      <c r="NGJ128" s="1"/>
      <c r="NGK128" s="1"/>
      <c r="NGL128" s="1"/>
      <c r="NGM128" s="1"/>
      <c r="NGN128" s="1"/>
      <c r="NGO128" s="1"/>
      <c r="NGP128" s="1"/>
      <c r="NGQ128" s="1"/>
      <c r="NGR128" s="1"/>
      <c r="NGS128" s="1"/>
      <c r="NGT128" s="1"/>
      <c r="NGU128" s="1"/>
      <c r="NGV128" s="1"/>
      <c r="NGW128" s="1"/>
      <c r="NGX128" s="1"/>
      <c r="NGY128" s="1"/>
      <c r="NGZ128" s="1"/>
      <c r="NHA128" s="1"/>
      <c r="NHB128" s="1"/>
      <c r="NHC128" s="1"/>
      <c r="NHD128" s="1"/>
      <c r="NHE128" s="1"/>
      <c r="NHF128" s="1"/>
      <c r="NHG128" s="1"/>
      <c r="NHH128" s="1"/>
      <c r="NHI128" s="1"/>
      <c r="NHJ128" s="1"/>
      <c r="NHK128" s="1"/>
      <c r="NHL128" s="1"/>
      <c r="NHM128" s="1"/>
      <c r="NHN128" s="1"/>
      <c r="NHO128" s="1"/>
      <c r="NHP128" s="1"/>
      <c r="NHQ128" s="1"/>
      <c r="NHR128" s="1"/>
      <c r="NHS128" s="1"/>
      <c r="NHT128" s="1"/>
      <c r="NHU128" s="1"/>
      <c r="NHV128" s="1"/>
      <c r="NHW128" s="1"/>
      <c r="NHX128" s="1"/>
      <c r="NHY128" s="1"/>
      <c r="NHZ128" s="1"/>
      <c r="NIA128" s="1"/>
      <c r="NIB128" s="1"/>
      <c r="NIC128" s="1"/>
      <c r="NID128" s="1"/>
      <c r="NIE128" s="1"/>
      <c r="NIF128" s="1"/>
      <c r="NIG128" s="1"/>
      <c r="NIH128" s="1"/>
      <c r="NII128" s="1"/>
      <c r="NIJ128" s="1"/>
      <c r="NIK128" s="1"/>
      <c r="NIL128" s="1"/>
      <c r="NIM128" s="1"/>
      <c r="NIN128" s="1"/>
      <c r="NIO128" s="1"/>
      <c r="NIP128" s="1"/>
      <c r="NIQ128" s="1"/>
      <c r="NIR128" s="1"/>
      <c r="NIS128" s="1"/>
      <c r="NIT128" s="1"/>
      <c r="NIU128" s="1"/>
      <c r="NIV128" s="1"/>
      <c r="NIW128" s="1"/>
      <c r="NIX128" s="1"/>
      <c r="NIY128" s="1"/>
      <c r="NIZ128" s="1"/>
      <c r="NJA128" s="1"/>
      <c r="NJB128" s="1"/>
      <c r="NJC128" s="1"/>
      <c r="NJD128" s="1"/>
      <c r="NJE128" s="1"/>
      <c r="NJF128" s="1"/>
      <c r="NJG128" s="1"/>
      <c r="NJH128" s="1"/>
      <c r="NJI128" s="1"/>
      <c r="NJJ128" s="1"/>
      <c r="NJK128" s="1"/>
      <c r="NJL128" s="1"/>
      <c r="NJM128" s="1"/>
      <c r="NJN128" s="1"/>
      <c r="NJO128" s="1"/>
      <c r="NJP128" s="1"/>
      <c r="NJQ128" s="1"/>
      <c r="NJR128" s="1"/>
      <c r="NJS128" s="1"/>
      <c r="NJT128" s="1"/>
      <c r="NJU128" s="1"/>
      <c r="NJV128" s="1"/>
      <c r="NJW128" s="1"/>
      <c r="NJX128" s="1"/>
      <c r="NJY128" s="1"/>
      <c r="NJZ128" s="1"/>
      <c r="NKA128" s="1"/>
      <c r="NKB128" s="1"/>
      <c r="NKC128" s="1"/>
      <c r="NKD128" s="1"/>
      <c r="NKE128" s="1"/>
      <c r="NKF128" s="1"/>
      <c r="NKG128" s="1"/>
      <c r="NKH128" s="1"/>
      <c r="NKI128" s="1"/>
      <c r="NKJ128" s="1"/>
      <c r="NKK128" s="1"/>
      <c r="NKL128" s="1"/>
      <c r="NKM128" s="1"/>
      <c r="NKN128" s="1"/>
      <c r="NKO128" s="1"/>
      <c r="NKP128" s="1"/>
      <c r="NKQ128" s="1"/>
      <c r="NKR128" s="1"/>
      <c r="NKS128" s="1"/>
      <c r="NKT128" s="1"/>
      <c r="NKU128" s="1"/>
      <c r="NKV128" s="1"/>
      <c r="NKW128" s="1"/>
      <c r="NKX128" s="1"/>
      <c r="NKY128" s="1"/>
      <c r="NKZ128" s="1"/>
      <c r="NLA128" s="1"/>
      <c r="NLB128" s="1"/>
      <c r="NLC128" s="1"/>
      <c r="NLD128" s="1"/>
      <c r="NLE128" s="1"/>
      <c r="NLF128" s="1"/>
      <c r="NLG128" s="1"/>
      <c r="NLH128" s="1"/>
      <c r="NLI128" s="1"/>
      <c r="NLJ128" s="1"/>
      <c r="NLK128" s="1"/>
      <c r="NLL128" s="1"/>
      <c r="NLM128" s="1"/>
      <c r="NLN128" s="1"/>
      <c r="NLO128" s="1"/>
      <c r="NLP128" s="1"/>
      <c r="NLQ128" s="1"/>
      <c r="NLR128" s="1"/>
      <c r="NLS128" s="1"/>
      <c r="NLT128" s="1"/>
      <c r="NLU128" s="1"/>
      <c r="NLV128" s="1"/>
      <c r="NLW128" s="1"/>
      <c r="NLX128" s="1"/>
      <c r="NLY128" s="1"/>
      <c r="NLZ128" s="1"/>
      <c r="NMA128" s="1"/>
      <c r="NMB128" s="1"/>
      <c r="NMC128" s="1"/>
      <c r="NMD128" s="1"/>
      <c r="NME128" s="1"/>
      <c r="NMF128" s="1"/>
      <c r="NMG128" s="1"/>
      <c r="NMH128" s="1"/>
      <c r="NMI128" s="1"/>
      <c r="NMJ128" s="1"/>
      <c r="NMK128" s="1"/>
      <c r="NML128" s="1"/>
      <c r="NMM128" s="1"/>
      <c r="NMN128" s="1"/>
      <c r="NMO128" s="1"/>
      <c r="NMP128" s="1"/>
      <c r="NMQ128" s="1"/>
      <c r="NMR128" s="1"/>
      <c r="NMS128" s="1"/>
      <c r="NMT128" s="1"/>
      <c r="NMU128" s="1"/>
      <c r="NMV128" s="1"/>
      <c r="NMW128" s="1"/>
      <c r="NMX128" s="1"/>
      <c r="NMY128" s="1"/>
      <c r="NMZ128" s="1"/>
      <c r="NNA128" s="1"/>
      <c r="NNB128" s="1"/>
      <c r="NNC128" s="1"/>
      <c r="NND128" s="1"/>
      <c r="NNE128" s="1"/>
      <c r="NNF128" s="1"/>
      <c r="NNG128" s="1"/>
      <c r="NNH128" s="1"/>
      <c r="NNI128" s="1"/>
      <c r="NNJ128" s="1"/>
      <c r="NNK128" s="1"/>
      <c r="NNL128" s="1"/>
      <c r="NNM128" s="1"/>
      <c r="NNN128" s="1"/>
      <c r="NNO128" s="1"/>
      <c r="NNP128" s="1"/>
      <c r="NNQ128" s="1"/>
      <c r="NNR128" s="1"/>
      <c r="NNS128" s="1"/>
      <c r="NNT128" s="1"/>
      <c r="NNU128" s="1"/>
      <c r="NNV128" s="1"/>
      <c r="NNW128" s="1"/>
      <c r="NNX128" s="1"/>
      <c r="NNY128" s="1"/>
      <c r="NNZ128" s="1"/>
      <c r="NOA128" s="1"/>
      <c r="NOB128" s="1"/>
      <c r="NOC128" s="1"/>
      <c r="NOD128" s="1"/>
      <c r="NOE128" s="1"/>
      <c r="NOF128" s="1"/>
      <c r="NOG128" s="1"/>
      <c r="NOH128" s="1"/>
      <c r="NOI128" s="1"/>
      <c r="NOJ128" s="1"/>
      <c r="NOK128" s="1"/>
      <c r="NOL128" s="1"/>
      <c r="NOM128" s="1"/>
      <c r="NON128" s="1"/>
      <c r="NOO128" s="1"/>
      <c r="NOP128" s="1"/>
      <c r="NOQ128" s="1"/>
      <c r="NOR128" s="1"/>
      <c r="NOS128" s="1"/>
      <c r="NOT128" s="1"/>
      <c r="NOU128" s="1"/>
      <c r="NOV128" s="1"/>
      <c r="NOW128" s="1"/>
      <c r="NOX128" s="1"/>
      <c r="NOY128" s="1"/>
      <c r="NOZ128" s="1"/>
      <c r="NPA128" s="1"/>
      <c r="NPB128" s="1"/>
      <c r="NPC128" s="1"/>
      <c r="NPD128" s="1"/>
      <c r="NPE128" s="1"/>
      <c r="NPF128" s="1"/>
      <c r="NPG128" s="1"/>
      <c r="NPH128" s="1"/>
      <c r="NPI128" s="1"/>
      <c r="NPJ128" s="1"/>
      <c r="NPK128" s="1"/>
      <c r="NPL128" s="1"/>
      <c r="NPM128" s="1"/>
      <c r="NPN128" s="1"/>
      <c r="NPO128" s="1"/>
      <c r="NPP128" s="1"/>
      <c r="NPQ128" s="1"/>
      <c r="NPR128" s="1"/>
      <c r="NPS128" s="1"/>
      <c r="NPT128" s="1"/>
      <c r="NPU128" s="1"/>
      <c r="NPV128" s="1"/>
      <c r="NPW128" s="1"/>
      <c r="NPX128" s="1"/>
      <c r="NPY128" s="1"/>
      <c r="NPZ128" s="1"/>
      <c r="NQA128" s="1"/>
      <c r="NQB128" s="1"/>
      <c r="NQC128" s="1"/>
      <c r="NQD128" s="1"/>
      <c r="NQE128" s="1"/>
      <c r="NQF128" s="1"/>
      <c r="NQG128" s="1"/>
      <c r="NQH128" s="1"/>
      <c r="NQI128" s="1"/>
      <c r="NQJ128" s="1"/>
      <c r="NQK128" s="1"/>
      <c r="NQL128" s="1"/>
      <c r="NQM128" s="1"/>
      <c r="NQN128" s="1"/>
      <c r="NQO128" s="1"/>
      <c r="NQP128" s="1"/>
      <c r="NQQ128" s="1"/>
      <c r="NQR128" s="1"/>
      <c r="NQS128" s="1"/>
      <c r="NQT128" s="1"/>
      <c r="NQU128" s="1"/>
      <c r="NQV128" s="1"/>
      <c r="NQW128" s="1"/>
      <c r="NQX128" s="1"/>
      <c r="NQY128" s="1"/>
      <c r="NQZ128" s="1"/>
      <c r="NRA128" s="1"/>
      <c r="NRB128" s="1"/>
      <c r="NRC128" s="1"/>
      <c r="NRD128" s="1"/>
      <c r="NRE128" s="1"/>
      <c r="NRF128" s="1"/>
      <c r="NRG128" s="1"/>
      <c r="NRH128" s="1"/>
      <c r="NRI128" s="1"/>
      <c r="NRJ128" s="1"/>
      <c r="NRK128" s="1"/>
      <c r="NRL128" s="1"/>
      <c r="NRM128" s="1"/>
      <c r="NRN128" s="1"/>
      <c r="NRO128" s="1"/>
      <c r="NRP128" s="1"/>
      <c r="NRQ128" s="1"/>
      <c r="NRR128" s="1"/>
      <c r="NRS128" s="1"/>
      <c r="NRT128" s="1"/>
      <c r="NRU128" s="1"/>
      <c r="NRV128" s="1"/>
      <c r="NRW128" s="1"/>
      <c r="NRX128" s="1"/>
      <c r="NRY128" s="1"/>
      <c r="NRZ128" s="1"/>
      <c r="NSA128" s="1"/>
      <c r="NSB128" s="1"/>
      <c r="NSC128" s="1"/>
      <c r="NSD128" s="1"/>
      <c r="NSE128" s="1"/>
      <c r="NSF128" s="1"/>
      <c r="NSG128" s="1"/>
      <c r="NSH128" s="1"/>
      <c r="NSI128" s="1"/>
      <c r="NSJ128" s="1"/>
      <c r="NSK128" s="1"/>
      <c r="NSL128" s="1"/>
      <c r="NSM128" s="1"/>
      <c r="NSN128" s="1"/>
      <c r="NSO128" s="1"/>
      <c r="NSP128" s="1"/>
      <c r="NSQ128" s="1"/>
      <c r="NSR128" s="1"/>
      <c r="NSS128" s="1"/>
      <c r="NST128" s="1"/>
      <c r="NSU128" s="1"/>
      <c r="NSV128" s="1"/>
      <c r="NSW128" s="1"/>
      <c r="NSX128" s="1"/>
      <c r="NSY128" s="1"/>
      <c r="NSZ128" s="1"/>
      <c r="NTA128" s="1"/>
      <c r="NTB128" s="1"/>
      <c r="NTC128" s="1"/>
      <c r="NTD128" s="1"/>
      <c r="NTE128" s="1"/>
      <c r="NTF128" s="1"/>
      <c r="NTG128" s="1"/>
      <c r="NTH128" s="1"/>
      <c r="NTI128" s="1"/>
      <c r="NTJ128" s="1"/>
      <c r="NTK128" s="1"/>
      <c r="NTL128" s="1"/>
      <c r="NTM128" s="1"/>
      <c r="NTN128" s="1"/>
      <c r="NTO128" s="1"/>
      <c r="NTP128" s="1"/>
      <c r="NTQ128" s="1"/>
      <c r="NTR128" s="1"/>
      <c r="NTS128" s="1"/>
      <c r="NTT128" s="1"/>
      <c r="NTU128" s="1"/>
      <c r="NTV128" s="1"/>
      <c r="NTW128" s="1"/>
      <c r="NTX128" s="1"/>
      <c r="NTY128" s="1"/>
      <c r="NTZ128" s="1"/>
      <c r="NUA128" s="1"/>
      <c r="NUB128" s="1"/>
      <c r="NUC128" s="1"/>
      <c r="NUD128" s="1"/>
      <c r="NUE128" s="1"/>
      <c r="NUF128" s="1"/>
      <c r="NUG128" s="1"/>
      <c r="NUH128" s="1"/>
      <c r="NUI128" s="1"/>
      <c r="NUJ128" s="1"/>
      <c r="NUK128" s="1"/>
      <c r="NUL128" s="1"/>
      <c r="NUM128" s="1"/>
      <c r="NUN128" s="1"/>
      <c r="NUO128" s="1"/>
      <c r="NUP128" s="1"/>
      <c r="NUQ128" s="1"/>
      <c r="NUR128" s="1"/>
      <c r="NUS128" s="1"/>
      <c r="NUT128" s="1"/>
      <c r="NUU128" s="1"/>
      <c r="NUV128" s="1"/>
      <c r="NUW128" s="1"/>
      <c r="NUX128" s="1"/>
      <c r="NUY128" s="1"/>
      <c r="NUZ128" s="1"/>
      <c r="NVA128" s="1"/>
      <c r="NVB128" s="1"/>
      <c r="NVC128" s="1"/>
      <c r="NVD128" s="1"/>
      <c r="NVE128" s="1"/>
      <c r="NVF128" s="1"/>
      <c r="NVG128" s="1"/>
      <c r="NVH128" s="1"/>
      <c r="NVI128" s="1"/>
      <c r="NVJ128" s="1"/>
      <c r="NVK128" s="1"/>
      <c r="NVL128" s="1"/>
      <c r="NVM128" s="1"/>
      <c r="NVN128" s="1"/>
      <c r="NVO128" s="1"/>
      <c r="NVP128" s="1"/>
      <c r="NVQ128" s="1"/>
      <c r="NVR128" s="1"/>
      <c r="NVS128" s="1"/>
      <c r="NVT128" s="1"/>
      <c r="NVU128" s="1"/>
      <c r="NVV128" s="1"/>
      <c r="NVW128" s="1"/>
      <c r="NVX128" s="1"/>
      <c r="NVY128" s="1"/>
      <c r="NVZ128" s="1"/>
      <c r="NWA128" s="1"/>
      <c r="NWB128" s="1"/>
      <c r="NWC128" s="1"/>
      <c r="NWD128" s="1"/>
      <c r="NWE128" s="1"/>
      <c r="NWF128" s="1"/>
      <c r="NWG128" s="1"/>
      <c r="NWH128" s="1"/>
      <c r="NWI128" s="1"/>
      <c r="NWJ128" s="1"/>
      <c r="NWK128" s="1"/>
      <c r="NWL128" s="1"/>
      <c r="NWM128" s="1"/>
      <c r="NWN128" s="1"/>
      <c r="NWO128" s="1"/>
      <c r="NWP128" s="1"/>
      <c r="NWQ128" s="1"/>
      <c r="NWR128" s="1"/>
      <c r="NWS128" s="1"/>
      <c r="NWT128" s="1"/>
      <c r="NWU128" s="1"/>
      <c r="NWV128" s="1"/>
      <c r="NWW128" s="1"/>
      <c r="NWX128" s="1"/>
      <c r="NWY128" s="1"/>
      <c r="NWZ128" s="1"/>
      <c r="NXA128" s="1"/>
      <c r="NXB128" s="1"/>
      <c r="NXC128" s="1"/>
      <c r="NXD128" s="1"/>
      <c r="NXE128" s="1"/>
      <c r="NXF128" s="1"/>
      <c r="NXG128" s="1"/>
      <c r="NXH128" s="1"/>
      <c r="NXI128" s="1"/>
      <c r="NXJ128" s="1"/>
      <c r="NXK128" s="1"/>
      <c r="NXL128" s="1"/>
      <c r="NXM128" s="1"/>
      <c r="NXN128" s="1"/>
      <c r="NXO128" s="1"/>
      <c r="NXP128" s="1"/>
      <c r="NXQ128" s="1"/>
      <c r="NXR128" s="1"/>
      <c r="NXS128" s="1"/>
      <c r="NXT128" s="1"/>
      <c r="NXU128" s="1"/>
      <c r="NXV128" s="1"/>
      <c r="NXW128" s="1"/>
      <c r="NXX128" s="1"/>
      <c r="NXY128" s="1"/>
      <c r="NXZ128" s="1"/>
      <c r="NYA128" s="1"/>
      <c r="NYB128" s="1"/>
      <c r="NYC128" s="1"/>
      <c r="NYD128" s="1"/>
      <c r="NYE128" s="1"/>
      <c r="NYF128" s="1"/>
      <c r="NYG128" s="1"/>
      <c r="NYH128" s="1"/>
      <c r="NYI128" s="1"/>
      <c r="NYJ128" s="1"/>
      <c r="NYK128" s="1"/>
      <c r="NYL128" s="1"/>
      <c r="NYM128" s="1"/>
      <c r="NYN128" s="1"/>
      <c r="NYO128" s="1"/>
      <c r="NYP128" s="1"/>
      <c r="NYQ128" s="1"/>
      <c r="NYR128" s="1"/>
      <c r="NYS128" s="1"/>
      <c r="NYT128" s="1"/>
      <c r="NYU128" s="1"/>
      <c r="NYV128" s="1"/>
      <c r="NYW128" s="1"/>
      <c r="NYX128" s="1"/>
      <c r="NYY128" s="1"/>
      <c r="NYZ128" s="1"/>
      <c r="NZA128" s="1"/>
      <c r="NZB128" s="1"/>
      <c r="NZC128" s="1"/>
      <c r="NZD128" s="1"/>
      <c r="NZE128" s="1"/>
      <c r="NZF128" s="1"/>
      <c r="NZG128" s="1"/>
      <c r="NZH128" s="1"/>
      <c r="NZI128" s="1"/>
      <c r="NZJ128" s="1"/>
      <c r="NZK128" s="1"/>
      <c r="NZL128" s="1"/>
      <c r="NZM128" s="1"/>
      <c r="NZN128" s="1"/>
      <c r="NZO128" s="1"/>
      <c r="NZP128" s="1"/>
      <c r="NZQ128" s="1"/>
      <c r="NZR128" s="1"/>
      <c r="NZS128" s="1"/>
      <c r="NZT128" s="1"/>
      <c r="NZU128" s="1"/>
      <c r="NZV128" s="1"/>
      <c r="NZW128" s="1"/>
      <c r="NZX128" s="1"/>
      <c r="NZY128" s="1"/>
      <c r="NZZ128" s="1"/>
      <c r="OAA128" s="1"/>
      <c r="OAB128" s="1"/>
      <c r="OAC128" s="1"/>
      <c r="OAD128" s="1"/>
      <c r="OAE128" s="1"/>
      <c r="OAF128" s="1"/>
      <c r="OAG128" s="1"/>
      <c r="OAH128" s="1"/>
      <c r="OAI128" s="1"/>
      <c r="OAJ128" s="1"/>
      <c r="OAK128" s="1"/>
      <c r="OAL128" s="1"/>
      <c r="OAM128" s="1"/>
      <c r="OAN128" s="1"/>
      <c r="OAO128" s="1"/>
      <c r="OAP128" s="1"/>
      <c r="OAQ128" s="1"/>
      <c r="OAR128" s="1"/>
      <c r="OAS128" s="1"/>
      <c r="OAT128" s="1"/>
      <c r="OAU128" s="1"/>
      <c r="OAV128" s="1"/>
      <c r="OAW128" s="1"/>
      <c r="OAX128" s="1"/>
      <c r="OAY128" s="1"/>
      <c r="OAZ128" s="1"/>
      <c r="OBA128" s="1"/>
      <c r="OBB128" s="1"/>
      <c r="OBC128" s="1"/>
      <c r="OBD128" s="1"/>
      <c r="OBE128" s="1"/>
      <c r="OBF128" s="1"/>
      <c r="OBG128" s="1"/>
      <c r="OBH128" s="1"/>
      <c r="OBI128" s="1"/>
      <c r="OBJ128" s="1"/>
      <c r="OBK128" s="1"/>
      <c r="OBL128" s="1"/>
      <c r="OBM128" s="1"/>
      <c r="OBN128" s="1"/>
      <c r="OBO128" s="1"/>
      <c r="OBP128" s="1"/>
      <c r="OBQ128" s="1"/>
      <c r="OBR128" s="1"/>
      <c r="OBS128" s="1"/>
      <c r="OBT128" s="1"/>
      <c r="OBU128" s="1"/>
      <c r="OBV128" s="1"/>
      <c r="OBW128" s="1"/>
      <c r="OBX128" s="1"/>
      <c r="OBY128" s="1"/>
      <c r="OBZ128" s="1"/>
      <c r="OCA128" s="1"/>
      <c r="OCB128" s="1"/>
      <c r="OCC128" s="1"/>
      <c r="OCD128" s="1"/>
      <c r="OCE128" s="1"/>
      <c r="OCF128" s="1"/>
      <c r="OCG128" s="1"/>
      <c r="OCH128" s="1"/>
      <c r="OCI128" s="1"/>
      <c r="OCJ128" s="1"/>
      <c r="OCK128" s="1"/>
      <c r="OCL128" s="1"/>
      <c r="OCM128" s="1"/>
      <c r="OCN128" s="1"/>
      <c r="OCO128" s="1"/>
      <c r="OCP128" s="1"/>
      <c r="OCQ128" s="1"/>
      <c r="OCR128" s="1"/>
      <c r="OCS128" s="1"/>
      <c r="OCT128" s="1"/>
      <c r="OCU128" s="1"/>
      <c r="OCV128" s="1"/>
      <c r="OCW128" s="1"/>
      <c r="OCX128" s="1"/>
      <c r="OCY128" s="1"/>
      <c r="OCZ128" s="1"/>
      <c r="ODA128" s="1"/>
      <c r="ODB128" s="1"/>
      <c r="ODC128" s="1"/>
      <c r="ODD128" s="1"/>
      <c r="ODE128" s="1"/>
      <c r="ODF128" s="1"/>
      <c r="ODG128" s="1"/>
      <c r="ODH128" s="1"/>
      <c r="ODI128" s="1"/>
      <c r="ODJ128" s="1"/>
      <c r="ODK128" s="1"/>
      <c r="ODL128" s="1"/>
      <c r="ODM128" s="1"/>
      <c r="ODN128" s="1"/>
      <c r="ODO128" s="1"/>
      <c r="ODP128" s="1"/>
      <c r="ODQ128" s="1"/>
      <c r="ODR128" s="1"/>
      <c r="ODS128" s="1"/>
      <c r="ODT128" s="1"/>
      <c r="ODU128" s="1"/>
      <c r="ODV128" s="1"/>
      <c r="ODW128" s="1"/>
      <c r="ODX128" s="1"/>
      <c r="ODY128" s="1"/>
      <c r="ODZ128" s="1"/>
      <c r="OEA128" s="1"/>
      <c r="OEB128" s="1"/>
      <c r="OEC128" s="1"/>
      <c r="OED128" s="1"/>
      <c r="OEE128" s="1"/>
      <c r="OEF128" s="1"/>
      <c r="OEG128" s="1"/>
      <c r="OEH128" s="1"/>
      <c r="OEI128" s="1"/>
      <c r="OEJ128" s="1"/>
      <c r="OEK128" s="1"/>
      <c r="OEL128" s="1"/>
      <c r="OEM128" s="1"/>
      <c r="OEN128" s="1"/>
      <c r="OEO128" s="1"/>
      <c r="OEP128" s="1"/>
      <c r="OEQ128" s="1"/>
      <c r="OER128" s="1"/>
      <c r="OES128" s="1"/>
      <c r="OET128" s="1"/>
      <c r="OEU128" s="1"/>
      <c r="OEV128" s="1"/>
      <c r="OEW128" s="1"/>
      <c r="OEX128" s="1"/>
      <c r="OEY128" s="1"/>
      <c r="OEZ128" s="1"/>
      <c r="OFA128" s="1"/>
      <c r="OFB128" s="1"/>
      <c r="OFC128" s="1"/>
      <c r="OFD128" s="1"/>
      <c r="OFE128" s="1"/>
      <c r="OFF128" s="1"/>
      <c r="OFG128" s="1"/>
      <c r="OFH128" s="1"/>
      <c r="OFI128" s="1"/>
      <c r="OFJ128" s="1"/>
      <c r="OFK128" s="1"/>
      <c r="OFL128" s="1"/>
      <c r="OFM128" s="1"/>
      <c r="OFN128" s="1"/>
      <c r="OFO128" s="1"/>
      <c r="OFP128" s="1"/>
      <c r="OFQ128" s="1"/>
      <c r="OFR128" s="1"/>
      <c r="OFS128" s="1"/>
      <c r="OFT128" s="1"/>
      <c r="OFU128" s="1"/>
      <c r="OFV128" s="1"/>
      <c r="OFW128" s="1"/>
      <c r="OFX128" s="1"/>
      <c r="OFY128" s="1"/>
      <c r="OFZ128" s="1"/>
      <c r="OGA128" s="1"/>
      <c r="OGB128" s="1"/>
      <c r="OGC128" s="1"/>
      <c r="OGD128" s="1"/>
      <c r="OGE128" s="1"/>
      <c r="OGF128" s="1"/>
      <c r="OGG128" s="1"/>
      <c r="OGH128" s="1"/>
      <c r="OGI128" s="1"/>
      <c r="OGJ128" s="1"/>
      <c r="OGK128" s="1"/>
      <c r="OGL128" s="1"/>
      <c r="OGM128" s="1"/>
      <c r="OGN128" s="1"/>
      <c r="OGO128" s="1"/>
      <c r="OGP128" s="1"/>
      <c r="OGQ128" s="1"/>
      <c r="OGR128" s="1"/>
      <c r="OGS128" s="1"/>
      <c r="OGT128" s="1"/>
      <c r="OGU128" s="1"/>
      <c r="OGV128" s="1"/>
      <c r="OGW128" s="1"/>
      <c r="OGX128" s="1"/>
      <c r="OGY128" s="1"/>
      <c r="OGZ128" s="1"/>
      <c r="OHA128" s="1"/>
      <c r="OHB128" s="1"/>
      <c r="OHC128" s="1"/>
      <c r="OHD128" s="1"/>
      <c r="OHE128" s="1"/>
      <c r="OHF128" s="1"/>
      <c r="OHG128" s="1"/>
      <c r="OHH128" s="1"/>
      <c r="OHI128" s="1"/>
      <c r="OHJ128" s="1"/>
      <c r="OHK128" s="1"/>
      <c r="OHL128" s="1"/>
      <c r="OHM128" s="1"/>
      <c r="OHN128" s="1"/>
      <c r="OHO128" s="1"/>
      <c r="OHP128" s="1"/>
      <c r="OHQ128" s="1"/>
      <c r="OHR128" s="1"/>
      <c r="OHS128" s="1"/>
      <c r="OHT128" s="1"/>
      <c r="OHU128" s="1"/>
      <c r="OHV128" s="1"/>
      <c r="OHW128" s="1"/>
      <c r="OHX128" s="1"/>
      <c r="OHY128" s="1"/>
      <c r="OHZ128" s="1"/>
      <c r="OIA128" s="1"/>
      <c r="OIB128" s="1"/>
      <c r="OIC128" s="1"/>
      <c r="OID128" s="1"/>
      <c r="OIE128" s="1"/>
      <c r="OIF128" s="1"/>
      <c r="OIG128" s="1"/>
      <c r="OIH128" s="1"/>
      <c r="OII128" s="1"/>
      <c r="OIJ128" s="1"/>
      <c r="OIK128" s="1"/>
      <c r="OIL128" s="1"/>
      <c r="OIM128" s="1"/>
      <c r="OIN128" s="1"/>
      <c r="OIO128" s="1"/>
      <c r="OIP128" s="1"/>
      <c r="OIQ128" s="1"/>
      <c r="OIR128" s="1"/>
      <c r="OIS128" s="1"/>
      <c r="OIT128" s="1"/>
      <c r="OIU128" s="1"/>
      <c r="OIV128" s="1"/>
      <c r="OIW128" s="1"/>
      <c r="OIX128" s="1"/>
      <c r="OIY128" s="1"/>
      <c r="OIZ128" s="1"/>
      <c r="OJA128" s="1"/>
      <c r="OJB128" s="1"/>
      <c r="OJC128" s="1"/>
      <c r="OJD128" s="1"/>
      <c r="OJE128" s="1"/>
      <c r="OJF128" s="1"/>
      <c r="OJG128" s="1"/>
      <c r="OJH128" s="1"/>
      <c r="OJI128" s="1"/>
      <c r="OJJ128" s="1"/>
      <c r="OJK128" s="1"/>
      <c r="OJL128" s="1"/>
      <c r="OJM128" s="1"/>
      <c r="OJN128" s="1"/>
      <c r="OJO128" s="1"/>
      <c r="OJP128" s="1"/>
      <c r="OJQ128" s="1"/>
      <c r="OJR128" s="1"/>
      <c r="OJS128" s="1"/>
      <c r="OJT128" s="1"/>
      <c r="OJU128" s="1"/>
      <c r="OJV128" s="1"/>
      <c r="OJW128" s="1"/>
      <c r="OJX128" s="1"/>
      <c r="OJY128" s="1"/>
      <c r="OJZ128" s="1"/>
      <c r="OKA128" s="1"/>
      <c r="OKB128" s="1"/>
      <c r="OKC128" s="1"/>
      <c r="OKD128" s="1"/>
      <c r="OKE128" s="1"/>
      <c r="OKF128" s="1"/>
      <c r="OKG128" s="1"/>
      <c r="OKH128" s="1"/>
      <c r="OKI128" s="1"/>
      <c r="OKJ128" s="1"/>
      <c r="OKK128" s="1"/>
      <c r="OKL128" s="1"/>
      <c r="OKM128" s="1"/>
      <c r="OKN128" s="1"/>
      <c r="OKO128" s="1"/>
      <c r="OKP128" s="1"/>
      <c r="OKQ128" s="1"/>
      <c r="OKR128" s="1"/>
      <c r="OKS128" s="1"/>
      <c r="OKT128" s="1"/>
      <c r="OKU128" s="1"/>
      <c r="OKV128" s="1"/>
      <c r="OKW128" s="1"/>
      <c r="OKX128" s="1"/>
      <c r="OKY128" s="1"/>
      <c r="OKZ128" s="1"/>
      <c r="OLA128" s="1"/>
      <c r="OLB128" s="1"/>
      <c r="OLC128" s="1"/>
      <c r="OLD128" s="1"/>
      <c r="OLE128" s="1"/>
      <c r="OLF128" s="1"/>
      <c r="OLG128" s="1"/>
      <c r="OLH128" s="1"/>
      <c r="OLI128" s="1"/>
      <c r="OLJ128" s="1"/>
      <c r="OLK128" s="1"/>
      <c r="OLL128" s="1"/>
      <c r="OLM128" s="1"/>
      <c r="OLN128" s="1"/>
      <c r="OLO128" s="1"/>
      <c r="OLP128" s="1"/>
      <c r="OLQ128" s="1"/>
      <c r="OLR128" s="1"/>
      <c r="OLS128" s="1"/>
      <c r="OLT128" s="1"/>
      <c r="OLU128" s="1"/>
      <c r="OLV128" s="1"/>
      <c r="OLW128" s="1"/>
      <c r="OLX128" s="1"/>
      <c r="OLY128" s="1"/>
      <c r="OLZ128" s="1"/>
      <c r="OMA128" s="1"/>
      <c r="OMB128" s="1"/>
      <c r="OMC128" s="1"/>
      <c r="OMD128" s="1"/>
      <c r="OME128" s="1"/>
      <c r="OMF128" s="1"/>
      <c r="OMG128" s="1"/>
      <c r="OMH128" s="1"/>
      <c r="OMI128" s="1"/>
      <c r="OMJ128" s="1"/>
      <c r="OMK128" s="1"/>
      <c r="OML128" s="1"/>
      <c r="OMM128" s="1"/>
      <c r="OMN128" s="1"/>
      <c r="OMO128" s="1"/>
      <c r="OMP128" s="1"/>
      <c r="OMQ128" s="1"/>
      <c r="OMR128" s="1"/>
      <c r="OMS128" s="1"/>
      <c r="OMT128" s="1"/>
      <c r="OMU128" s="1"/>
      <c r="OMV128" s="1"/>
      <c r="OMW128" s="1"/>
      <c r="OMX128" s="1"/>
      <c r="OMY128" s="1"/>
      <c r="OMZ128" s="1"/>
      <c r="ONA128" s="1"/>
      <c r="ONB128" s="1"/>
      <c r="ONC128" s="1"/>
      <c r="OND128" s="1"/>
      <c r="ONE128" s="1"/>
      <c r="ONF128" s="1"/>
      <c r="ONG128" s="1"/>
      <c r="ONH128" s="1"/>
      <c r="ONI128" s="1"/>
      <c r="ONJ128" s="1"/>
      <c r="ONK128" s="1"/>
      <c r="ONL128" s="1"/>
      <c r="ONM128" s="1"/>
      <c r="ONN128" s="1"/>
      <c r="ONO128" s="1"/>
      <c r="ONP128" s="1"/>
      <c r="ONQ128" s="1"/>
      <c r="ONR128" s="1"/>
      <c r="ONS128" s="1"/>
      <c r="ONT128" s="1"/>
      <c r="ONU128" s="1"/>
      <c r="ONV128" s="1"/>
      <c r="ONW128" s="1"/>
      <c r="ONX128" s="1"/>
      <c r="ONY128" s="1"/>
      <c r="ONZ128" s="1"/>
      <c r="OOA128" s="1"/>
      <c r="OOB128" s="1"/>
      <c r="OOC128" s="1"/>
      <c r="OOD128" s="1"/>
      <c r="OOE128" s="1"/>
      <c r="OOF128" s="1"/>
      <c r="OOG128" s="1"/>
      <c r="OOH128" s="1"/>
      <c r="OOI128" s="1"/>
      <c r="OOJ128" s="1"/>
      <c r="OOK128" s="1"/>
      <c r="OOL128" s="1"/>
      <c r="OOM128" s="1"/>
      <c r="OON128" s="1"/>
      <c r="OOO128" s="1"/>
      <c r="OOP128" s="1"/>
      <c r="OOQ128" s="1"/>
      <c r="OOR128" s="1"/>
      <c r="OOS128" s="1"/>
      <c r="OOT128" s="1"/>
      <c r="OOU128" s="1"/>
      <c r="OOV128" s="1"/>
      <c r="OOW128" s="1"/>
      <c r="OOX128" s="1"/>
      <c r="OOY128" s="1"/>
      <c r="OOZ128" s="1"/>
      <c r="OPA128" s="1"/>
      <c r="OPB128" s="1"/>
      <c r="OPC128" s="1"/>
      <c r="OPD128" s="1"/>
      <c r="OPE128" s="1"/>
      <c r="OPF128" s="1"/>
      <c r="OPG128" s="1"/>
      <c r="OPH128" s="1"/>
      <c r="OPI128" s="1"/>
      <c r="OPJ128" s="1"/>
      <c r="OPK128" s="1"/>
      <c r="OPL128" s="1"/>
      <c r="OPM128" s="1"/>
      <c r="OPN128" s="1"/>
      <c r="OPO128" s="1"/>
      <c r="OPP128" s="1"/>
      <c r="OPQ128" s="1"/>
      <c r="OPR128" s="1"/>
      <c r="OPS128" s="1"/>
      <c r="OPT128" s="1"/>
      <c r="OPU128" s="1"/>
      <c r="OPV128" s="1"/>
      <c r="OPW128" s="1"/>
      <c r="OPX128" s="1"/>
      <c r="OPY128" s="1"/>
      <c r="OPZ128" s="1"/>
      <c r="OQA128" s="1"/>
      <c r="OQB128" s="1"/>
      <c r="OQC128" s="1"/>
      <c r="OQD128" s="1"/>
      <c r="OQE128" s="1"/>
      <c r="OQF128" s="1"/>
      <c r="OQG128" s="1"/>
      <c r="OQH128" s="1"/>
      <c r="OQI128" s="1"/>
      <c r="OQJ128" s="1"/>
      <c r="OQK128" s="1"/>
      <c r="OQL128" s="1"/>
      <c r="OQM128" s="1"/>
      <c r="OQN128" s="1"/>
      <c r="OQO128" s="1"/>
      <c r="OQP128" s="1"/>
      <c r="OQQ128" s="1"/>
      <c r="OQR128" s="1"/>
      <c r="OQS128" s="1"/>
      <c r="OQT128" s="1"/>
      <c r="OQU128" s="1"/>
      <c r="OQV128" s="1"/>
      <c r="OQW128" s="1"/>
      <c r="OQX128" s="1"/>
      <c r="OQY128" s="1"/>
      <c r="OQZ128" s="1"/>
      <c r="ORA128" s="1"/>
      <c r="ORB128" s="1"/>
      <c r="ORC128" s="1"/>
      <c r="ORD128" s="1"/>
      <c r="ORE128" s="1"/>
      <c r="ORF128" s="1"/>
      <c r="ORG128" s="1"/>
      <c r="ORH128" s="1"/>
      <c r="ORI128" s="1"/>
      <c r="ORJ128" s="1"/>
      <c r="ORK128" s="1"/>
      <c r="ORL128" s="1"/>
      <c r="ORM128" s="1"/>
      <c r="ORN128" s="1"/>
      <c r="ORO128" s="1"/>
      <c r="ORP128" s="1"/>
      <c r="ORQ128" s="1"/>
      <c r="ORR128" s="1"/>
      <c r="ORS128" s="1"/>
      <c r="ORT128" s="1"/>
      <c r="ORU128" s="1"/>
      <c r="ORV128" s="1"/>
      <c r="ORW128" s="1"/>
      <c r="ORX128" s="1"/>
      <c r="ORY128" s="1"/>
      <c r="ORZ128" s="1"/>
      <c r="OSA128" s="1"/>
      <c r="OSB128" s="1"/>
      <c r="OSC128" s="1"/>
      <c r="OSD128" s="1"/>
      <c r="OSE128" s="1"/>
      <c r="OSF128" s="1"/>
      <c r="OSG128" s="1"/>
      <c r="OSH128" s="1"/>
      <c r="OSI128" s="1"/>
      <c r="OSJ128" s="1"/>
      <c r="OSK128" s="1"/>
      <c r="OSL128" s="1"/>
      <c r="OSM128" s="1"/>
      <c r="OSN128" s="1"/>
      <c r="OSO128" s="1"/>
      <c r="OSP128" s="1"/>
      <c r="OSQ128" s="1"/>
      <c r="OSR128" s="1"/>
      <c r="OSS128" s="1"/>
      <c r="OST128" s="1"/>
      <c r="OSU128" s="1"/>
      <c r="OSV128" s="1"/>
      <c r="OSW128" s="1"/>
      <c r="OSX128" s="1"/>
      <c r="OSY128" s="1"/>
      <c r="OSZ128" s="1"/>
      <c r="OTA128" s="1"/>
      <c r="OTB128" s="1"/>
      <c r="OTC128" s="1"/>
      <c r="OTD128" s="1"/>
      <c r="OTE128" s="1"/>
      <c r="OTF128" s="1"/>
      <c r="OTG128" s="1"/>
      <c r="OTH128" s="1"/>
      <c r="OTI128" s="1"/>
      <c r="OTJ128" s="1"/>
      <c r="OTK128" s="1"/>
      <c r="OTL128" s="1"/>
      <c r="OTM128" s="1"/>
      <c r="OTN128" s="1"/>
      <c r="OTO128" s="1"/>
      <c r="OTP128" s="1"/>
      <c r="OTQ128" s="1"/>
      <c r="OTR128" s="1"/>
      <c r="OTS128" s="1"/>
      <c r="OTT128" s="1"/>
      <c r="OTU128" s="1"/>
      <c r="OTV128" s="1"/>
      <c r="OTW128" s="1"/>
      <c r="OTX128" s="1"/>
      <c r="OTY128" s="1"/>
      <c r="OTZ128" s="1"/>
      <c r="OUA128" s="1"/>
      <c r="OUB128" s="1"/>
      <c r="OUC128" s="1"/>
      <c r="OUD128" s="1"/>
      <c r="OUE128" s="1"/>
      <c r="OUF128" s="1"/>
      <c r="OUG128" s="1"/>
      <c r="OUH128" s="1"/>
      <c r="OUI128" s="1"/>
      <c r="OUJ128" s="1"/>
      <c r="OUK128" s="1"/>
      <c r="OUL128" s="1"/>
      <c r="OUM128" s="1"/>
      <c r="OUN128" s="1"/>
      <c r="OUO128" s="1"/>
      <c r="OUP128" s="1"/>
      <c r="OUQ128" s="1"/>
      <c r="OUR128" s="1"/>
      <c r="OUS128" s="1"/>
      <c r="OUT128" s="1"/>
      <c r="OUU128" s="1"/>
      <c r="OUV128" s="1"/>
      <c r="OUW128" s="1"/>
      <c r="OUX128" s="1"/>
      <c r="OUY128" s="1"/>
      <c r="OUZ128" s="1"/>
      <c r="OVA128" s="1"/>
      <c r="OVB128" s="1"/>
      <c r="OVC128" s="1"/>
      <c r="OVD128" s="1"/>
      <c r="OVE128" s="1"/>
      <c r="OVF128" s="1"/>
      <c r="OVG128" s="1"/>
      <c r="OVH128" s="1"/>
      <c r="OVI128" s="1"/>
      <c r="OVJ128" s="1"/>
      <c r="OVK128" s="1"/>
      <c r="OVL128" s="1"/>
      <c r="OVM128" s="1"/>
      <c r="OVN128" s="1"/>
      <c r="OVO128" s="1"/>
      <c r="OVP128" s="1"/>
      <c r="OVQ128" s="1"/>
      <c r="OVR128" s="1"/>
      <c r="OVS128" s="1"/>
      <c r="OVT128" s="1"/>
      <c r="OVU128" s="1"/>
      <c r="OVV128" s="1"/>
      <c r="OVW128" s="1"/>
      <c r="OVX128" s="1"/>
      <c r="OVY128" s="1"/>
      <c r="OVZ128" s="1"/>
      <c r="OWA128" s="1"/>
      <c r="OWB128" s="1"/>
      <c r="OWC128" s="1"/>
      <c r="OWD128" s="1"/>
      <c r="OWE128" s="1"/>
      <c r="OWF128" s="1"/>
      <c r="OWG128" s="1"/>
      <c r="OWH128" s="1"/>
      <c r="OWI128" s="1"/>
      <c r="OWJ128" s="1"/>
      <c r="OWK128" s="1"/>
      <c r="OWL128" s="1"/>
      <c r="OWM128" s="1"/>
      <c r="OWN128" s="1"/>
      <c r="OWO128" s="1"/>
      <c r="OWP128" s="1"/>
      <c r="OWQ128" s="1"/>
      <c r="OWR128" s="1"/>
      <c r="OWS128" s="1"/>
      <c r="OWT128" s="1"/>
      <c r="OWU128" s="1"/>
      <c r="OWV128" s="1"/>
      <c r="OWW128" s="1"/>
      <c r="OWX128" s="1"/>
      <c r="OWY128" s="1"/>
      <c r="OWZ128" s="1"/>
      <c r="OXA128" s="1"/>
      <c r="OXB128" s="1"/>
      <c r="OXC128" s="1"/>
      <c r="OXD128" s="1"/>
      <c r="OXE128" s="1"/>
      <c r="OXF128" s="1"/>
      <c r="OXG128" s="1"/>
      <c r="OXH128" s="1"/>
      <c r="OXI128" s="1"/>
      <c r="OXJ128" s="1"/>
      <c r="OXK128" s="1"/>
      <c r="OXL128" s="1"/>
      <c r="OXM128" s="1"/>
      <c r="OXN128" s="1"/>
      <c r="OXO128" s="1"/>
      <c r="OXP128" s="1"/>
      <c r="OXQ128" s="1"/>
      <c r="OXR128" s="1"/>
      <c r="OXS128" s="1"/>
      <c r="OXT128" s="1"/>
      <c r="OXU128" s="1"/>
      <c r="OXV128" s="1"/>
      <c r="OXW128" s="1"/>
      <c r="OXX128" s="1"/>
      <c r="OXY128" s="1"/>
      <c r="OXZ128" s="1"/>
      <c r="OYA128" s="1"/>
      <c r="OYB128" s="1"/>
      <c r="OYC128" s="1"/>
      <c r="OYD128" s="1"/>
      <c r="OYE128" s="1"/>
      <c r="OYF128" s="1"/>
      <c r="OYG128" s="1"/>
      <c r="OYH128" s="1"/>
      <c r="OYI128" s="1"/>
      <c r="OYJ128" s="1"/>
      <c r="OYK128" s="1"/>
      <c r="OYL128" s="1"/>
      <c r="OYM128" s="1"/>
      <c r="OYN128" s="1"/>
      <c r="OYO128" s="1"/>
      <c r="OYP128" s="1"/>
      <c r="OYQ128" s="1"/>
      <c r="OYR128" s="1"/>
      <c r="OYS128" s="1"/>
      <c r="OYT128" s="1"/>
      <c r="OYU128" s="1"/>
      <c r="OYV128" s="1"/>
      <c r="OYW128" s="1"/>
      <c r="OYX128" s="1"/>
      <c r="OYY128" s="1"/>
      <c r="OYZ128" s="1"/>
      <c r="OZA128" s="1"/>
      <c r="OZB128" s="1"/>
      <c r="OZC128" s="1"/>
      <c r="OZD128" s="1"/>
      <c r="OZE128" s="1"/>
      <c r="OZF128" s="1"/>
      <c r="OZG128" s="1"/>
      <c r="OZH128" s="1"/>
      <c r="OZI128" s="1"/>
      <c r="OZJ128" s="1"/>
      <c r="OZK128" s="1"/>
      <c r="OZL128" s="1"/>
      <c r="OZM128" s="1"/>
      <c r="OZN128" s="1"/>
      <c r="OZO128" s="1"/>
      <c r="OZP128" s="1"/>
      <c r="OZQ128" s="1"/>
      <c r="OZR128" s="1"/>
      <c r="OZS128" s="1"/>
      <c r="OZT128" s="1"/>
      <c r="OZU128" s="1"/>
      <c r="OZV128" s="1"/>
      <c r="OZW128" s="1"/>
      <c r="OZX128" s="1"/>
      <c r="OZY128" s="1"/>
      <c r="OZZ128" s="1"/>
      <c r="PAA128" s="1"/>
      <c r="PAB128" s="1"/>
      <c r="PAC128" s="1"/>
      <c r="PAD128" s="1"/>
      <c r="PAE128" s="1"/>
      <c r="PAF128" s="1"/>
      <c r="PAG128" s="1"/>
      <c r="PAH128" s="1"/>
      <c r="PAI128" s="1"/>
      <c r="PAJ128" s="1"/>
      <c r="PAK128" s="1"/>
      <c r="PAL128" s="1"/>
      <c r="PAM128" s="1"/>
      <c r="PAN128" s="1"/>
      <c r="PAO128" s="1"/>
      <c r="PAP128" s="1"/>
      <c r="PAQ128" s="1"/>
      <c r="PAR128" s="1"/>
      <c r="PAS128" s="1"/>
      <c r="PAT128" s="1"/>
      <c r="PAU128" s="1"/>
      <c r="PAV128" s="1"/>
      <c r="PAW128" s="1"/>
      <c r="PAX128" s="1"/>
      <c r="PAY128" s="1"/>
      <c r="PAZ128" s="1"/>
      <c r="PBA128" s="1"/>
      <c r="PBB128" s="1"/>
      <c r="PBC128" s="1"/>
      <c r="PBD128" s="1"/>
      <c r="PBE128" s="1"/>
      <c r="PBF128" s="1"/>
      <c r="PBG128" s="1"/>
      <c r="PBH128" s="1"/>
      <c r="PBI128" s="1"/>
      <c r="PBJ128" s="1"/>
      <c r="PBK128" s="1"/>
      <c r="PBL128" s="1"/>
      <c r="PBM128" s="1"/>
      <c r="PBN128" s="1"/>
      <c r="PBO128" s="1"/>
      <c r="PBP128" s="1"/>
      <c r="PBQ128" s="1"/>
      <c r="PBR128" s="1"/>
      <c r="PBS128" s="1"/>
      <c r="PBT128" s="1"/>
      <c r="PBU128" s="1"/>
      <c r="PBV128" s="1"/>
      <c r="PBW128" s="1"/>
      <c r="PBX128" s="1"/>
      <c r="PBY128" s="1"/>
      <c r="PBZ128" s="1"/>
      <c r="PCA128" s="1"/>
      <c r="PCB128" s="1"/>
      <c r="PCC128" s="1"/>
      <c r="PCD128" s="1"/>
      <c r="PCE128" s="1"/>
      <c r="PCF128" s="1"/>
      <c r="PCG128" s="1"/>
      <c r="PCH128" s="1"/>
      <c r="PCI128" s="1"/>
      <c r="PCJ128" s="1"/>
      <c r="PCK128" s="1"/>
      <c r="PCL128" s="1"/>
      <c r="PCM128" s="1"/>
      <c r="PCN128" s="1"/>
      <c r="PCO128" s="1"/>
      <c r="PCP128" s="1"/>
      <c r="PCQ128" s="1"/>
      <c r="PCR128" s="1"/>
      <c r="PCS128" s="1"/>
      <c r="PCT128" s="1"/>
      <c r="PCU128" s="1"/>
      <c r="PCV128" s="1"/>
      <c r="PCW128" s="1"/>
      <c r="PCX128" s="1"/>
      <c r="PCY128" s="1"/>
      <c r="PCZ128" s="1"/>
      <c r="PDA128" s="1"/>
      <c r="PDB128" s="1"/>
      <c r="PDC128" s="1"/>
      <c r="PDD128" s="1"/>
      <c r="PDE128" s="1"/>
      <c r="PDF128" s="1"/>
      <c r="PDG128" s="1"/>
      <c r="PDH128" s="1"/>
      <c r="PDI128" s="1"/>
      <c r="PDJ128" s="1"/>
      <c r="PDK128" s="1"/>
      <c r="PDL128" s="1"/>
      <c r="PDM128" s="1"/>
      <c r="PDN128" s="1"/>
      <c r="PDO128" s="1"/>
      <c r="PDP128" s="1"/>
      <c r="PDQ128" s="1"/>
      <c r="PDR128" s="1"/>
      <c r="PDS128" s="1"/>
      <c r="PDT128" s="1"/>
      <c r="PDU128" s="1"/>
      <c r="PDV128" s="1"/>
      <c r="PDW128" s="1"/>
      <c r="PDX128" s="1"/>
      <c r="PDY128" s="1"/>
      <c r="PDZ128" s="1"/>
      <c r="PEA128" s="1"/>
      <c r="PEB128" s="1"/>
      <c r="PEC128" s="1"/>
      <c r="PED128" s="1"/>
      <c r="PEE128" s="1"/>
      <c r="PEF128" s="1"/>
      <c r="PEG128" s="1"/>
      <c r="PEH128" s="1"/>
      <c r="PEI128" s="1"/>
      <c r="PEJ128" s="1"/>
      <c r="PEK128" s="1"/>
      <c r="PEL128" s="1"/>
      <c r="PEM128" s="1"/>
      <c r="PEN128" s="1"/>
      <c r="PEO128" s="1"/>
      <c r="PEP128" s="1"/>
      <c r="PEQ128" s="1"/>
      <c r="PER128" s="1"/>
      <c r="PES128" s="1"/>
      <c r="PET128" s="1"/>
      <c r="PEU128" s="1"/>
      <c r="PEV128" s="1"/>
      <c r="PEW128" s="1"/>
      <c r="PEX128" s="1"/>
      <c r="PEY128" s="1"/>
      <c r="PEZ128" s="1"/>
      <c r="PFA128" s="1"/>
      <c r="PFB128" s="1"/>
      <c r="PFC128" s="1"/>
      <c r="PFD128" s="1"/>
      <c r="PFE128" s="1"/>
      <c r="PFF128" s="1"/>
      <c r="PFG128" s="1"/>
      <c r="PFH128" s="1"/>
      <c r="PFI128" s="1"/>
      <c r="PFJ128" s="1"/>
      <c r="PFK128" s="1"/>
      <c r="PFL128" s="1"/>
      <c r="PFM128" s="1"/>
      <c r="PFN128" s="1"/>
      <c r="PFO128" s="1"/>
      <c r="PFP128" s="1"/>
      <c r="PFQ128" s="1"/>
      <c r="PFR128" s="1"/>
      <c r="PFS128" s="1"/>
      <c r="PFT128" s="1"/>
      <c r="PFU128" s="1"/>
      <c r="PFV128" s="1"/>
      <c r="PFW128" s="1"/>
      <c r="PFX128" s="1"/>
      <c r="PFY128" s="1"/>
      <c r="PFZ128" s="1"/>
      <c r="PGA128" s="1"/>
      <c r="PGB128" s="1"/>
      <c r="PGC128" s="1"/>
      <c r="PGD128" s="1"/>
      <c r="PGE128" s="1"/>
      <c r="PGF128" s="1"/>
      <c r="PGG128" s="1"/>
      <c r="PGH128" s="1"/>
      <c r="PGI128" s="1"/>
      <c r="PGJ128" s="1"/>
      <c r="PGK128" s="1"/>
      <c r="PGL128" s="1"/>
      <c r="PGM128" s="1"/>
      <c r="PGN128" s="1"/>
      <c r="PGO128" s="1"/>
      <c r="PGP128" s="1"/>
      <c r="PGQ128" s="1"/>
      <c r="PGR128" s="1"/>
      <c r="PGS128" s="1"/>
      <c r="PGT128" s="1"/>
      <c r="PGU128" s="1"/>
      <c r="PGV128" s="1"/>
      <c r="PGW128" s="1"/>
      <c r="PGX128" s="1"/>
      <c r="PGY128" s="1"/>
      <c r="PGZ128" s="1"/>
      <c r="PHA128" s="1"/>
      <c r="PHB128" s="1"/>
      <c r="PHC128" s="1"/>
      <c r="PHD128" s="1"/>
      <c r="PHE128" s="1"/>
      <c r="PHF128" s="1"/>
      <c r="PHG128" s="1"/>
      <c r="PHH128" s="1"/>
      <c r="PHI128" s="1"/>
      <c r="PHJ128" s="1"/>
      <c r="PHK128" s="1"/>
      <c r="PHL128" s="1"/>
      <c r="PHM128" s="1"/>
      <c r="PHN128" s="1"/>
      <c r="PHO128" s="1"/>
      <c r="PHP128" s="1"/>
      <c r="PHQ128" s="1"/>
      <c r="PHR128" s="1"/>
      <c r="PHS128" s="1"/>
      <c r="PHT128" s="1"/>
      <c r="PHU128" s="1"/>
      <c r="PHV128" s="1"/>
      <c r="PHW128" s="1"/>
      <c r="PHX128" s="1"/>
      <c r="PHY128" s="1"/>
      <c r="PHZ128" s="1"/>
      <c r="PIA128" s="1"/>
      <c r="PIB128" s="1"/>
      <c r="PIC128" s="1"/>
      <c r="PID128" s="1"/>
      <c r="PIE128" s="1"/>
      <c r="PIF128" s="1"/>
      <c r="PIG128" s="1"/>
      <c r="PIH128" s="1"/>
      <c r="PII128" s="1"/>
      <c r="PIJ128" s="1"/>
      <c r="PIK128" s="1"/>
      <c r="PIL128" s="1"/>
      <c r="PIM128" s="1"/>
      <c r="PIN128" s="1"/>
      <c r="PIO128" s="1"/>
      <c r="PIP128" s="1"/>
      <c r="PIQ128" s="1"/>
      <c r="PIR128" s="1"/>
      <c r="PIS128" s="1"/>
      <c r="PIT128" s="1"/>
      <c r="PIU128" s="1"/>
      <c r="PIV128" s="1"/>
      <c r="PIW128" s="1"/>
      <c r="PIX128" s="1"/>
      <c r="PIY128" s="1"/>
      <c r="PIZ128" s="1"/>
      <c r="PJA128" s="1"/>
      <c r="PJB128" s="1"/>
      <c r="PJC128" s="1"/>
      <c r="PJD128" s="1"/>
      <c r="PJE128" s="1"/>
      <c r="PJF128" s="1"/>
      <c r="PJG128" s="1"/>
      <c r="PJH128" s="1"/>
      <c r="PJI128" s="1"/>
      <c r="PJJ128" s="1"/>
      <c r="PJK128" s="1"/>
      <c r="PJL128" s="1"/>
      <c r="PJM128" s="1"/>
      <c r="PJN128" s="1"/>
      <c r="PJO128" s="1"/>
      <c r="PJP128" s="1"/>
      <c r="PJQ128" s="1"/>
      <c r="PJR128" s="1"/>
      <c r="PJS128" s="1"/>
      <c r="PJT128" s="1"/>
      <c r="PJU128" s="1"/>
      <c r="PJV128" s="1"/>
      <c r="PJW128" s="1"/>
      <c r="PJX128" s="1"/>
      <c r="PJY128" s="1"/>
      <c r="PJZ128" s="1"/>
      <c r="PKA128" s="1"/>
      <c r="PKB128" s="1"/>
      <c r="PKC128" s="1"/>
      <c r="PKD128" s="1"/>
      <c r="PKE128" s="1"/>
      <c r="PKF128" s="1"/>
      <c r="PKG128" s="1"/>
      <c r="PKH128" s="1"/>
      <c r="PKI128" s="1"/>
      <c r="PKJ128" s="1"/>
      <c r="PKK128" s="1"/>
      <c r="PKL128" s="1"/>
      <c r="PKM128" s="1"/>
      <c r="PKN128" s="1"/>
      <c r="PKO128" s="1"/>
      <c r="PKP128" s="1"/>
      <c r="PKQ128" s="1"/>
      <c r="PKR128" s="1"/>
      <c r="PKS128" s="1"/>
      <c r="PKT128" s="1"/>
      <c r="PKU128" s="1"/>
      <c r="PKV128" s="1"/>
      <c r="PKW128" s="1"/>
      <c r="PKX128" s="1"/>
      <c r="PKY128" s="1"/>
      <c r="PKZ128" s="1"/>
      <c r="PLA128" s="1"/>
      <c r="PLB128" s="1"/>
      <c r="PLC128" s="1"/>
      <c r="PLD128" s="1"/>
      <c r="PLE128" s="1"/>
      <c r="PLF128" s="1"/>
      <c r="PLG128" s="1"/>
      <c r="PLH128" s="1"/>
      <c r="PLI128" s="1"/>
      <c r="PLJ128" s="1"/>
      <c r="PLK128" s="1"/>
      <c r="PLL128" s="1"/>
      <c r="PLM128" s="1"/>
      <c r="PLN128" s="1"/>
      <c r="PLO128" s="1"/>
      <c r="PLP128" s="1"/>
      <c r="PLQ128" s="1"/>
      <c r="PLR128" s="1"/>
      <c r="PLS128" s="1"/>
      <c r="PLT128" s="1"/>
      <c r="PLU128" s="1"/>
      <c r="PLV128" s="1"/>
      <c r="PLW128" s="1"/>
      <c r="PLX128" s="1"/>
      <c r="PLY128" s="1"/>
      <c r="PLZ128" s="1"/>
      <c r="PMA128" s="1"/>
      <c r="PMB128" s="1"/>
      <c r="PMC128" s="1"/>
      <c r="PMD128" s="1"/>
      <c r="PME128" s="1"/>
      <c r="PMF128" s="1"/>
      <c r="PMG128" s="1"/>
      <c r="PMH128" s="1"/>
      <c r="PMI128" s="1"/>
      <c r="PMJ128" s="1"/>
      <c r="PMK128" s="1"/>
      <c r="PML128" s="1"/>
      <c r="PMM128" s="1"/>
      <c r="PMN128" s="1"/>
      <c r="PMO128" s="1"/>
      <c r="PMP128" s="1"/>
      <c r="PMQ128" s="1"/>
      <c r="PMR128" s="1"/>
      <c r="PMS128" s="1"/>
      <c r="PMT128" s="1"/>
      <c r="PMU128" s="1"/>
      <c r="PMV128" s="1"/>
      <c r="PMW128" s="1"/>
      <c r="PMX128" s="1"/>
      <c r="PMY128" s="1"/>
      <c r="PMZ128" s="1"/>
      <c r="PNA128" s="1"/>
      <c r="PNB128" s="1"/>
      <c r="PNC128" s="1"/>
      <c r="PND128" s="1"/>
      <c r="PNE128" s="1"/>
      <c r="PNF128" s="1"/>
      <c r="PNG128" s="1"/>
      <c r="PNH128" s="1"/>
      <c r="PNI128" s="1"/>
      <c r="PNJ128" s="1"/>
      <c r="PNK128" s="1"/>
      <c r="PNL128" s="1"/>
      <c r="PNM128" s="1"/>
      <c r="PNN128" s="1"/>
      <c r="PNO128" s="1"/>
      <c r="PNP128" s="1"/>
      <c r="PNQ128" s="1"/>
      <c r="PNR128" s="1"/>
      <c r="PNS128" s="1"/>
      <c r="PNT128" s="1"/>
      <c r="PNU128" s="1"/>
      <c r="PNV128" s="1"/>
      <c r="PNW128" s="1"/>
      <c r="PNX128" s="1"/>
      <c r="PNY128" s="1"/>
      <c r="PNZ128" s="1"/>
      <c r="POA128" s="1"/>
      <c r="POB128" s="1"/>
      <c r="POC128" s="1"/>
      <c r="POD128" s="1"/>
      <c r="POE128" s="1"/>
      <c r="POF128" s="1"/>
      <c r="POG128" s="1"/>
      <c r="POH128" s="1"/>
      <c r="POI128" s="1"/>
      <c r="POJ128" s="1"/>
      <c r="POK128" s="1"/>
      <c r="POL128" s="1"/>
      <c r="POM128" s="1"/>
      <c r="PON128" s="1"/>
      <c r="POO128" s="1"/>
      <c r="POP128" s="1"/>
      <c r="POQ128" s="1"/>
      <c r="POR128" s="1"/>
      <c r="POS128" s="1"/>
      <c r="POT128" s="1"/>
      <c r="POU128" s="1"/>
      <c r="POV128" s="1"/>
      <c r="POW128" s="1"/>
      <c r="POX128" s="1"/>
      <c r="POY128" s="1"/>
      <c r="POZ128" s="1"/>
      <c r="PPA128" s="1"/>
      <c r="PPB128" s="1"/>
      <c r="PPC128" s="1"/>
      <c r="PPD128" s="1"/>
      <c r="PPE128" s="1"/>
      <c r="PPF128" s="1"/>
      <c r="PPG128" s="1"/>
      <c r="PPH128" s="1"/>
      <c r="PPI128" s="1"/>
      <c r="PPJ128" s="1"/>
      <c r="PPK128" s="1"/>
      <c r="PPL128" s="1"/>
      <c r="PPM128" s="1"/>
      <c r="PPN128" s="1"/>
      <c r="PPO128" s="1"/>
      <c r="PPP128" s="1"/>
      <c r="PPQ128" s="1"/>
      <c r="PPR128" s="1"/>
      <c r="PPS128" s="1"/>
      <c r="PPT128" s="1"/>
      <c r="PPU128" s="1"/>
      <c r="PPV128" s="1"/>
      <c r="PPW128" s="1"/>
      <c r="PPX128" s="1"/>
      <c r="PPY128" s="1"/>
      <c r="PPZ128" s="1"/>
      <c r="PQA128" s="1"/>
      <c r="PQB128" s="1"/>
      <c r="PQC128" s="1"/>
      <c r="PQD128" s="1"/>
      <c r="PQE128" s="1"/>
      <c r="PQF128" s="1"/>
      <c r="PQG128" s="1"/>
      <c r="PQH128" s="1"/>
      <c r="PQI128" s="1"/>
      <c r="PQJ128" s="1"/>
      <c r="PQK128" s="1"/>
      <c r="PQL128" s="1"/>
      <c r="PQM128" s="1"/>
      <c r="PQN128" s="1"/>
      <c r="PQO128" s="1"/>
      <c r="PQP128" s="1"/>
      <c r="PQQ128" s="1"/>
      <c r="PQR128" s="1"/>
      <c r="PQS128" s="1"/>
      <c r="PQT128" s="1"/>
      <c r="PQU128" s="1"/>
      <c r="PQV128" s="1"/>
      <c r="PQW128" s="1"/>
      <c r="PQX128" s="1"/>
      <c r="PQY128" s="1"/>
      <c r="PQZ128" s="1"/>
      <c r="PRA128" s="1"/>
      <c r="PRB128" s="1"/>
      <c r="PRC128" s="1"/>
      <c r="PRD128" s="1"/>
      <c r="PRE128" s="1"/>
      <c r="PRF128" s="1"/>
      <c r="PRG128" s="1"/>
      <c r="PRH128" s="1"/>
      <c r="PRI128" s="1"/>
      <c r="PRJ128" s="1"/>
      <c r="PRK128" s="1"/>
      <c r="PRL128" s="1"/>
      <c r="PRM128" s="1"/>
      <c r="PRN128" s="1"/>
      <c r="PRO128" s="1"/>
      <c r="PRP128" s="1"/>
      <c r="PRQ128" s="1"/>
      <c r="PRR128" s="1"/>
      <c r="PRS128" s="1"/>
      <c r="PRT128" s="1"/>
      <c r="PRU128" s="1"/>
      <c r="PRV128" s="1"/>
      <c r="PRW128" s="1"/>
      <c r="PRX128" s="1"/>
      <c r="PRY128" s="1"/>
      <c r="PRZ128" s="1"/>
      <c r="PSA128" s="1"/>
      <c r="PSB128" s="1"/>
      <c r="PSC128" s="1"/>
      <c r="PSD128" s="1"/>
      <c r="PSE128" s="1"/>
      <c r="PSF128" s="1"/>
      <c r="PSG128" s="1"/>
      <c r="PSH128" s="1"/>
      <c r="PSI128" s="1"/>
      <c r="PSJ128" s="1"/>
      <c r="PSK128" s="1"/>
      <c r="PSL128" s="1"/>
      <c r="PSM128" s="1"/>
      <c r="PSN128" s="1"/>
      <c r="PSO128" s="1"/>
      <c r="PSP128" s="1"/>
      <c r="PSQ128" s="1"/>
      <c r="PSR128" s="1"/>
      <c r="PSS128" s="1"/>
      <c r="PST128" s="1"/>
      <c r="PSU128" s="1"/>
      <c r="PSV128" s="1"/>
      <c r="PSW128" s="1"/>
      <c r="PSX128" s="1"/>
      <c r="PSY128" s="1"/>
      <c r="PSZ128" s="1"/>
      <c r="PTA128" s="1"/>
      <c r="PTB128" s="1"/>
      <c r="PTC128" s="1"/>
      <c r="PTD128" s="1"/>
      <c r="PTE128" s="1"/>
      <c r="PTF128" s="1"/>
      <c r="PTG128" s="1"/>
      <c r="PTH128" s="1"/>
      <c r="PTI128" s="1"/>
      <c r="PTJ128" s="1"/>
      <c r="PTK128" s="1"/>
      <c r="PTL128" s="1"/>
      <c r="PTM128" s="1"/>
      <c r="PTN128" s="1"/>
      <c r="PTO128" s="1"/>
      <c r="PTP128" s="1"/>
      <c r="PTQ128" s="1"/>
      <c r="PTR128" s="1"/>
      <c r="PTS128" s="1"/>
      <c r="PTT128" s="1"/>
      <c r="PTU128" s="1"/>
      <c r="PTV128" s="1"/>
      <c r="PTW128" s="1"/>
      <c r="PTX128" s="1"/>
      <c r="PTY128" s="1"/>
      <c r="PTZ128" s="1"/>
      <c r="PUA128" s="1"/>
      <c r="PUB128" s="1"/>
      <c r="PUC128" s="1"/>
      <c r="PUD128" s="1"/>
      <c r="PUE128" s="1"/>
      <c r="PUF128" s="1"/>
      <c r="PUG128" s="1"/>
      <c r="PUH128" s="1"/>
      <c r="PUI128" s="1"/>
      <c r="PUJ128" s="1"/>
      <c r="PUK128" s="1"/>
      <c r="PUL128" s="1"/>
      <c r="PUM128" s="1"/>
      <c r="PUN128" s="1"/>
      <c r="PUO128" s="1"/>
      <c r="PUP128" s="1"/>
      <c r="PUQ128" s="1"/>
      <c r="PUR128" s="1"/>
      <c r="PUS128" s="1"/>
      <c r="PUT128" s="1"/>
      <c r="PUU128" s="1"/>
      <c r="PUV128" s="1"/>
      <c r="PUW128" s="1"/>
      <c r="PUX128" s="1"/>
      <c r="PUY128" s="1"/>
      <c r="PUZ128" s="1"/>
      <c r="PVA128" s="1"/>
      <c r="PVB128" s="1"/>
      <c r="PVC128" s="1"/>
      <c r="PVD128" s="1"/>
      <c r="PVE128" s="1"/>
      <c r="PVF128" s="1"/>
      <c r="PVG128" s="1"/>
      <c r="PVH128" s="1"/>
      <c r="PVI128" s="1"/>
      <c r="PVJ128" s="1"/>
      <c r="PVK128" s="1"/>
      <c r="PVL128" s="1"/>
      <c r="PVM128" s="1"/>
      <c r="PVN128" s="1"/>
      <c r="PVO128" s="1"/>
      <c r="PVP128" s="1"/>
      <c r="PVQ128" s="1"/>
      <c r="PVR128" s="1"/>
      <c r="PVS128" s="1"/>
      <c r="PVT128" s="1"/>
      <c r="PVU128" s="1"/>
      <c r="PVV128" s="1"/>
      <c r="PVW128" s="1"/>
      <c r="PVX128" s="1"/>
      <c r="PVY128" s="1"/>
      <c r="PVZ128" s="1"/>
      <c r="PWA128" s="1"/>
      <c r="PWB128" s="1"/>
      <c r="PWC128" s="1"/>
      <c r="PWD128" s="1"/>
      <c r="PWE128" s="1"/>
      <c r="PWF128" s="1"/>
      <c r="PWG128" s="1"/>
      <c r="PWH128" s="1"/>
      <c r="PWI128" s="1"/>
      <c r="PWJ128" s="1"/>
      <c r="PWK128" s="1"/>
      <c r="PWL128" s="1"/>
      <c r="PWM128" s="1"/>
      <c r="PWN128" s="1"/>
      <c r="PWO128" s="1"/>
      <c r="PWP128" s="1"/>
      <c r="PWQ128" s="1"/>
      <c r="PWR128" s="1"/>
      <c r="PWS128" s="1"/>
      <c r="PWT128" s="1"/>
      <c r="PWU128" s="1"/>
      <c r="PWV128" s="1"/>
      <c r="PWW128" s="1"/>
      <c r="PWX128" s="1"/>
      <c r="PWY128" s="1"/>
      <c r="PWZ128" s="1"/>
      <c r="PXA128" s="1"/>
      <c r="PXB128" s="1"/>
      <c r="PXC128" s="1"/>
      <c r="PXD128" s="1"/>
      <c r="PXE128" s="1"/>
      <c r="PXF128" s="1"/>
      <c r="PXG128" s="1"/>
      <c r="PXH128" s="1"/>
      <c r="PXI128" s="1"/>
      <c r="PXJ128" s="1"/>
      <c r="PXK128" s="1"/>
      <c r="PXL128" s="1"/>
      <c r="PXM128" s="1"/>
      <c r="PXN128" s="1"/>
      <c r="PXO128" s="1"/>
      <c r="PXP128" s="1"/>
      <c r="PXQ128" s="1"/>
      <c r="PXR128" s="1"/>
      <c r="PXS128" s="1"/>
      <c r="PXT128" s="1"/>
      <c r="PXU128" s="1"/>
      <c r="PXV128" s="1"/>
      <c r="PXW128" s="1"/>
      <c r="PXX128" s="1"/>
      <c r="PXY128" s="1"/>
      <c r="PXZ128" s="1"/>
      <c r="PYA128" s="1"/>
      <c r="PYB128" s="1"/>
      <c r="PYC128" s="1"/>
      <c r="PYD128" s="1"/>
      <c r="PYE128" s="1"/>
      <c r="PYF128" s="1"/>
      <c r="PYG128" s="1"/>
      <c r="PYH128" s="1"/>
      <c r="PYI128" s="1"/>
      <c r="PYJ128" s="1"/>
      <c r="PYK128" s="1"/>
      <c r="PYL128" s="1"/>
      <c r="PYM128" s="1"/>
      <c r="PYN128" s="1"/>
      <c r="PYO128" s="1"/>
      <c r="PYP128" s="1"/>
      <c r="PYQ128" s="1"/>
      <c r="PYR128" s="1"/>
      <c r="PYS128" s="1"/>
      <c r="PYT128" s="1"/>
      <c r="PYU128" s="1"/>
      <c r="PYV128" s="1"/>
      <c r="PYW128" s="1"/>
      <c r="PYX128" s="1"/>
      <c r="PYY128" s="1"/>
      <c r="PYZ128" s="1"/>
      <c r="PZA128" s="1"/>
      <c r="PZB128" s="1"/>
      <c r="PZC128" s="1"/>
      <c r="PZD128" s="1"/>
      <c r="PZE128" s="1"/>
      <c r="PZF128" s="1"/>
      <c r="PZG128" s="1"/>
      <c r="PZH128" s="1"/>
      <c r="PZI128" s="1"/>
      <c r="PZJ128" s="1"/>
      <c r="PZK128" s="1"/>
      <c r="PZL128" s="1"/>
      <c r="PZM128" s="1"/>
      <c r="PZN128" s="1"/>
      <c r="PZO128" s="1"/>
      <c r="PZP128" s="1"/>
      <c r="PZQ128" s="1"/>
      <c r="PZR128" s="1"/>
      <c r="PZS128" s="1"/>
      <c r="PZT128" s="1"/>
      <c r="PZU128" s="1"/>
      <c r="PZV128" s="1"/>
      <c r="PZW128" s="1"/>
      <c r="PZX128" s="1"/>
      <c r="PZY128" s="1"/>
      <c r="PZZ128" s="1"/>
      <c r="QAA128" s="1"/>
      <c r="QAB128" s="1"/>
      <c r="QAC128" s="1"/>
      <c r="QAD128" s="1"/>
      <c r="QAE128" s="1"/>
      <c r="QAF128" s="1"/>
      <c r="QAG128" s="1"/>
      <c r="QAH128" s="1"/>
      <c r="QAI128" s="1"/>
      <c r="QAJ128" s="1"/>
      <c r="QAK128" s="1"/>
      <c r="QAL128" s="1"/>
      <c r="QAM128" s="1"/>
      <c r="QAN128" s="1"/>
      <c r="QAO128" s="1"/>
      <c r="QAP128" s="1"/>
      <c r="QAQ128" s="1"/>
      <c r="QAR128" s="1"/>
      <c r="QAS128" s="1"/>
      <c r="QAT128" s="1"/>
      <c r="QAU128" s="1"/>
      <c r="QAV128" s="1"/>
      <c r="QAW128" s="1"/>
      <c r="QAX128" s="1"/>
      <c r="QAY128" s="1"/>
      <c r="QAZ128" s="1"/>
      <c r="QBA128" s="1"/>
      <c r="QBB128" s="1"/>
      <c r="QBC128" s="1"/>
      <c r="QBD128" s="1"/>
      <c r="QBE128" s="1"/>
      <c r="QBF128" s="1"/>
      <c r="QBG128" s="1"/>
      <c r="QBH128" s="1"/>
      <c r="QBI128" s="1"/>
      <c r="QBJ128" s="1"/>
      <c r="QBK128" s="1"/>
      <c r="QBL128" s="1"/>
      <c r="QBM128" s="1"/>
      <c r="QBN128" s="1"/>
      <c r="QBO128" s="1"/>
      <c r="QBP128" s="1"/>
      <c r="QBQ128" s="1"/>
      <c r="QBR128" s="1"/>
      <c r="QBS128" s="1"/>
      <c r="QBT128" s="1"/>
      <c r="QBU128" s="1"/>
      <c r="QBV128" s="1"/>
      <c r="QBW128" s="1"/>
      <c r="QBX128" s="1"/>
      <c r="QBY128" s="1"/>
      <c r="QBZ128" s="1"/>
      <c r="QCA128" s="1"/>
      <c r="QCB128" s="1"/>
      <c r="QCC128" s="1"/>
      <c r="QCD128" s="1"/>
      <c r="QCE128" s="1"/>
      <c r="QCF128" s="1"/>
      <c r="QCG128" s="1"/>
      <c r="QCH128" s="1"/>
      <c r="QCI128" s="1"/>
      <c r="QCJ128" s="1"/>
      <c r="QCK128" s="1"/>
      <c r="QCL128" s="1"/>
      <c r="QCM128" s="1"/>
      <c r="QCN128" s="1"/>
      <c r="QCO128" s="1"/>
      <c r="QCP128" s="1"/>
      <c r="QCQ128" s="1"/>
      <c r="QCR128" s="1"/>
      <c r="QCS128" s="1"/>
      <c r="QCT128" s="1"/>
      <c r="QCU128" s="1"/>
      <c r="QCV128" s="1"/>
      <c r="QCW128" s="1"/>
      <c r="QCX128" s="1"/>
      <c r="QCY128" s="1"/>
      <c r="QCZ128" s="1"/>
      <c r="QDA128" s="1"/>
      <c r="QDB128" s="1"/>
      <c r="QDC128" s="1"/>
      <c r="QDD128" s="1"/>
      <c r="QDE128" s="1"/>
      <c r="QDF128" s="1"/>
      <c r="QDG128" s="1"/>
      <c r="QDH128" s="1"/>
      <c r="QDI128" s="1"/>
      <c r="QDJ128" s="1"/>
      <c r="QDK128" s="1"/>
      <c r="QDL128" s="1"/>
      <c r="QDM128" s="1"/>
      <c r="QDN128" s="1"/>
      <c r="QDO128" s="1"/>
      <c r="QDP128" s="1"/>
      <c r="QDQ128" s="1"/>
      <c r="QDR128" s="1"/>
      <c r="QDS128" s="1"/>
      <c r="QDT128" s="1"/>
      <c r="QDU128" s="1"/>
      <c r="QDV128" s="1"/>
      <c r="QDW128" s="1"/>
      <c r="QDX128" s="1"/>
      <c r="QDY128" s="1"/>
      <c r="QDZ128" s="1"/>
      <c r="QEA128" s="1"/>
      <c r="QEB128" s="1"/>
      <c r="QEC128" s="1"/>
      <c r="QED128" s="1"/>
      <c r="QEE128" s="1"/>
      <c r="QEF128" s="1"/>
      <c r="QEG128" s="1"/>
      <c r="QEH128" s="1"/>
      <c r="QEI128" s="1"/>
      <c r="QEJ128" s="1"/>
      <c r="QEK128" s="1"/>
      <c r="QEL128" s="1"/>
      <c r="QEM128" s="1"/>
      <c r="QEN128" s="1"/>
      <c r="QEO128" s="1"/>
      <c r="QEP128" s="1"/>
      <c r="QEQ128" s="1"/>
      <c r="QER128" s="1"/>
      <c r="QES128" s="1"/>
      <c r="QET128" s="1"/>
      <c r="QEU128" s="1"/>
      <c r="QEV128" s="1"/>
      <c r="QEW128" s="1"/>
      <c r="QEX128" s="1"/>
      <c r="QEY128" s="1"/>
      <c r="QEZ128" s="1"/>
      <c r="QFA128" s="1"/>
      <c r="QFB128" s="1"/>
      <c r="QFC128" s="1"/>
      <c r="QFD128" s="1"/>
      <c r="QFE128" s="1"/>
      <c r="QFF128" s="1"/>
      <c r="QFG128" s="1"/>
      <c r="QFH128" s="1"/>
      <c r="QFI128" s="1"/>
      <c r="QFJ128" s="1"/>
      <c r="QFK128" s="1"/>
      <c r="QFL128" s="1"/>
      <c r="QFM128" s="1"/>
      <c r="QFN128" s="1"/>
      <c r="QFO128" s="1"/>
      <c r="QFP128" s="1"/>
      <c r="QFQ128" s="1"/>
      <c r="QFR128" s="1"/>
      <c r="QFS128" s="1"/>
      <c r="QFT128" s="1"/>
      <c r="QFU128" s="1"/>
      <c r="QFV128" s="1"/>
      <c r="QFW128" s="1"/>
      <c r="QFX128" s="1"/>
      <c r="QFY128" s="1"/>
      <c r="QFZ128" s="1"/>
      <c r="QGA128" s="1"/>
      <c r="QGB128" s="1"/>
      <c r="QGC128" s="1"/>
      <c r="QGD128" s="1"/>
      <c r="QGE128" s="1"/>
      <c r="QGF128" s="1"/>
      <c r="QGG128" s="1"/>
      <c r="QGH128" s="1"/>
      <c r="QGI128" s="1"/>
      <c r="QGJ128" s="1"/>
      <c r="QGK128" s="1"/>
      <c r="QGL128" s="1"/>
      <c r="QGM128" s="1"/>
      <c r="QGN128" s="1"/>
      <c r="QGO128" s="1"/>
      <c r="QGP128" s="1"/>
      <c r="QGQ128" s="1"/>
      <c r="QGR128" s="1"/>
      <c r="QGS128" s="1"/>
      <c r="QGT128" s="1"/>
      <c r="QGU128" s="1"/>
      <c r="QGV128" s="1"/>
      <c r="QGW128" s="1"/>
      <c r="QGX128" s="1"/>
      <c r="QGY128" s="1"/>
      <c r="QGZ128" s="1"/>
      <c r="QHA128" s="1"/>
      <c r="QHB128" s="1"/>
      <c r="QHC128" s="1"/>
      <c r="QHD128" s="1"/>
      <c r="QHE128" s="1"/>
      <c r="QHF128" s="1"/>
      <c r="QHG128" s="1"/>
      <c r="QHH128" s="1"/>
      <c r="QHI128" s="1"/>
      <c r="QHJ128" s="1"/>
      <c r="QHK128" s="1"/>
      <c r="QHL128" s="1"/>
      <c r="QHM128" s="1"/>
      <c r="QHN128" s="1"/>
      <c r="QHO128" s="1"/>
      <c r="QHP128" s="1"/>
      <c r="QHQ128" s="1"/>
      <c r="QHR128" s="1"/>
      <c r="QHS128" s="1"/>
      <c r="QHT128" s="1"/>
      <c r="QHU128" s="1"/>
      <c r="QHV128" s="1"/>
      <c r="QHW128" s="1"/>
      <c r="QHX128" s="1"/>
      <c r="QHY128" s="1"/>
      <c r="QHZ128" s="1"/>
      <c r="QIA128" s="1"/>
      <c r="QIB128" s="1"/>
      <c r="QIC128" s="1"/>
      <c r="QID128" s="1"/>
      <c r="QIE128" s="1"/>
      <c r="QIF128" s="1"/>
      <c r="QIG128" s="1"/>
      <c r="QIH128" s="1"/>
      <c r="QII128" s="1"/>
      <c r="QIJ128" s="1"/>
      <c r="QIK128" s="1"/>
      <c r="QIL128" s="1"/>
      <c r="QIM128" s="1"/>
      <c r="QIN128" s="1"/>
      <c r="QIO128" s="1"/>
      <c r="QIP128" s="1"/>
      <c r="QIQ128" s="1"/>
      <c r="QIR128" s="1"/>
      <c r="QIS128" s="1"/>
      <c r="QIT128" s="1"/>
      <c r="QIU128" s="1"/>
      <c r="QIV128" s="1"/>
      <c r="QIW128" s="1"/>
      <c r="QIX128" s="1"/>
      <c r="QIY128" s="1"/>
      <c r="QIZ128" s="1"/>
      <c r="QJA128" s="1"/>
      <c r="QJB128" s="1"/>
      <c r="QJC128" s="1"/>
      <c r="QJD128" s="1"/>
      <c r="QJE128" s="1"/>
      <c r="QJF128" s="1"/>
      <c r="QJG128" s="1"/>
      <c r="QJH128" s="1"/>
      <c r="QJI128" s="1"/>
      <c r="QJJ128" s="1"/>
      <c r="QJK128" s="1"/>
      <c r="QJL128" s="1"/>
      <c r="QJM128" s="1"/>
      <c r="QJN128" s="1"/>
      <c r="QJO128" s="1"/>
      <c r="QJP128" s="1"/>
      <c r="QJQ128" s="1"/>
      <c r="QJR128" s="1"/>
      <c r="QJS128" s="1"/>
      <c r="QJT128" s="1"/>
      <c r="QJU128" s="1"/>
      <c r="QJV128" s="1"/>
      <c r="QJW128" s="1"/>
      <c r="QJX128" s="1"/>
      <c r="QJY128" s="1"/>
      <c r="QJZ128" s="1"/>
      <c r="QKA128" s="1"/>
      <c r="QKB128" s="1"/>
      <c r="QKC128" s="1"/>
      <c r="QKD128" s="1"/>
      <c r="QKE128" s="1"/>
      <c r="QKF128" s="1"/>
      <c r="QKG128" s="1"/>
      <c r="QKH128" s="1"/>
      <c r="QKI128" s="1"/>
      <c r="QKJ128" s="1"/>
      <c r="QKK128" s="1"/>
      <c r="QKL128" s="1"/>
      <c r="QKM128" s="1"/>
      <c r="QKN128" s="1"/>
      <c r="QKO128" s="1"/>
      <c r="QKP128" s="1"/>
      <c r="QKQ128" s="1"/>
      <c r="QKR128" s="1"/>
      <c r="QKS128" s="1"/>
      <c r="QKT128" s="1"/>
      <c r="QKU128" s="1"/>
      <c r="QKV128" s="1"/>
      <c r="QKW128" s="1"/>
      <c r="QKX128" s="1"/>
      <c r="QKY128" s="1"/>
      <c r="QKZ128" s="1"/>
      <c r="QLA128" s="1"/>
      <c r="QLB128" s="1"/>
      <c r="QLC128" s="1"/>
      <c r="QLD128" s="1"/>
      <c r="QLE128" s="1"/>
      <c r="QLF128" s="1"/>
      <c r="QLG128" s="1"/>
      <c r="QLH128" s="1"/>
      <c r="QLI128" s="1"/>
      <c r="QLJ128" s="1"/>
      <c r="QLK128" s="1"/>
      <c r="QLL128" s="1"/>
      <c r="QLM128" s="1"/>
      <c r="QLN128" s="1"/>
      <c r="QLO128" s="1"/>
      <c r="QLP128" s="1"/>
      <c r="QLQ128" s="1"/>
      <c r="QLR128" s="1"/>
      <c r="QLS128" s="1"/>
      <c r="QLT128" s="1"/>
      <c r="QLU128" s="1"/>
      <c r="QLV128" s="1"/>
      <c r="QLW128" s="1"/>
      <c r="QLX128" s="1"/>
      <c r="QLY128" s="1"/>
      <c r="QLZ128" s="1"/>
      <c r="QMA128" s="1"/>
      <c r="QMB128" s="1"/>
      <c r="QMC128" s="1"/>
      <c r="QMD128" s="1"/>
      <c r="QME128" s="1"/>
      <c r="QMF128" s="1"/>
      <c r="QMG128" s="1"/>
      <c r="QMH128" s="1"/>
      <c r="QMI128" s="1"/>
      <c r="QMJ128" s="1"/>
      <c r="QMK128" s="1"/>
      <c r="QML128" s="1"/>
      <c r="QMM128" s="1"/>
      <c r="QMN128" s="1"/>
      <c r="QMO128" s="1"/>
      <c r="QMP128" s="1"/>
      <c r="QMQ128" s="1"/>
      <c r="QMR128" s="1"/>
      <c r="QMS128" s="1"/>
      <c r="QMT128" s="1"/>
      <c r="QMU128" s="1"/>
      <c r="QMV128" s="1"/>
      <c r="QMW128" s="1"/>
      <c r="QMX128" s="1"/>
      <c r="QMY128" s="1"/>
      <c r="QMZ128" s="1"/>
      <c r="QNA128" s="1"/>
      <c r="QNB128" s="1"/>
      <c r="QNC128" s="1"/>
      <c r="QND128" s="1"/>
      <c r="QNE128" s="1"/>
      <c r="QNF128" s="1"/>
      <c r="QNG128" s="1"/>
      <c r="QNH128" s="1"/>
      <c r="QNI128" s="1"/>
      <c r="QNJ128" s="1"/>
      <c r="QNK128" s="1"/>
      <c r="QNL128" s="1"/>
      <c r="QNM128" s="1"/>
      <c r="QNN128" s="1"/>
      <c r="QNO128" s="1"/>
      <c r="QNP128" s="1"/>
      <c r="QNQ128" s="1"/>
      <c r="QNR128" s="1"/>
      <c r="QNS128" s="1"/>
      <c r="QNT128" s="1"/>
      <c r="QNU128" s="1"/>
      <c r="QNV128" s="1"/>
      <c r="QNW128" s="1"/>
      <c r="QNX128" s="1"/>
      <c r="QNY128" s="1"/>
      <c r="QNZ128" s="1"/>
      <c r="QOA128" s="1"/>
      <c r="QOB128" s="1"/>
      <c r="QOC128" s="1"/>
      <c r="QOD128" s="1"/>
      <c r="QOE128" s="1"/>
      <c r="QOF128" s="1"/>
      <c r="QOG128" s="1"/>
      <c r="QOH128" s="1"/>
      <c r="QOI128" s="1"/>
      <c r="QOJ128" s="1"/>
      <c r="QOK128" s="1"/>
      <c r="QOL128" s="1"/>
      <c r="QOM128" s="1"/>
      <c r="QON128" s="1"/>
      <c r="QOO128" s="1"/>
      <c r="QOP128" s="1"/>
      <c r="QOQ128" s="1"/>
      <c r="QOR128" s="1"/>
      <c r="QOS128" s="1"/>
      <c r="QOT128" s="1"/>
      <c r="QOU128" s="1"/>
      <c r="QOV128" s="1"/>
      <c r="QOW128" s="1"/>
      <c r="QOX128" s="1"/>
      <c r="QOY128" s="1"/>
      <c r="QOZ128" s="1"/>
      <c r="QPA128" s="1"/>
      <c r="QPB128" s="1"/>
      <c r="QPC128" s="1"/>
      <c r="QPD128" s="1"/>
      <c r="QPE128" s="1"/>
      <c r="QPF128" s="1"/>
      <c r="QPG128" s="1"/>
      <c r="QPH128" s="1"/>
      <c r="QPI128" s="1"/>
      <c r="QPJ128" s="1"/>
      <c r="QPK128" s="1"/>
      <c r="QPL128" s="1"/>
      <c r="QPM128" s="1"/>
      <c r="QPN128" s="1"/>
      <c r="QPO128" s="1"/>
      <c r="QPP128" s="1"/>
      <c r="QPQ128" s="1"/>
      <c r="QPR128" s="1"/>
      <c r="QPS128" s="1"/>
      <c r="QPT128" s="1"/>
      <c r="QPU128" s="1"/>
      <c r="QPV128" s="1"/>
      <c r="QPW128" s="1"/>
      <c r="QPX128" s="1"/>
      <c r="QPY128" s="1"/>
      <c r="QPZ128" s="1"/>
      <c r="QQA128" s="1"/>
      <c r="QQB128" s="1"/>
      <c r="QQC128" s="1"/>
      <c r="QQD128" s="1"/>
      <c r="QQE128" s="1"/>
      <c r="QQF128" s="1"/>
      <c r="QQG128" s="1"/>
      <c r="QQH128" s="1"/>
      <c r="QQI128" s="1"/>
      <c r="QQJ128" s="1"/>
      <c r="QQK128" s="1"/>
      <c r="QQL128" s="1"/>
      <c r="QQM128" s="1"/>
      <c r="QQN128" s="1"/>
      <c r="QQO128" s="1"/>
      <c r="QQP128" s="1"/>
      <c r="QQQ128" s="1"/>
      <c r="QQR128" s="1"/>
      <c r="QQS128" s="1"/>
      <c r="QQT128" s="1"/>
      <c r="QQU128" s="1"/>
      <c r="QQV128" s="1"/>
      <c r="QQW128" s="1"/>
      <c r="QQX128" s="1"/>
      <c r="QQY128" s="1"/>
      <c r="QQZ128" s="1"/>
      <c r="QRA128" s="1"/>
      <c r="QRB128" s="1"/>
      <c r="QRC128" s="1"/>
      <c r="QRD128" s="1"/>
      <c r="QRE128" s="1"/>
      <c r="QRF128" s="1"/>
      <c r="QRG128" s="1"/>
      <c r="QRH128" s="1"/>
      <c r="QRI128" s="1"/>
      <c r="QRJ128" s="1"/>
      <c r="QRK128" s="1"/>
      <c r="QRL128" s="1"/>
      <c r="QRM128" s="1"/>
      <c r="QRN128" s="1"/>
      <c r="QRO128" s="1"/>
      <c r="QRP128" s="1"/>
      <c r="QRQ128" s="1"/>
      <c r="QRR128" s="1"/>
      <c r="QRS128" s="1"/>
      <c r="QRT128" s="1"/>
      <c r="QRU128" s="1"/>
      <c r="QRV128" s="1"/>
      <c r="QRW128" s="1"/>
      <c r="QRX128" s="1"/>
      <c r="QRY128" s="1"/>
      <c r="QRZ128" s="1"/>
      <c r="QSA128" s="1"/>
      <c r="QSB128" s="1"/>
      <c r="QSC128" s="1"/>
      <c r="QSD128" s="1"/>
      <c r="QSE128" s="1"/>
      <c r="QSF128" s="1"/>
      <c r="QSG128" s="1"/>
      <c r="QSH128" s="1"/>
      <c r="QSI128" s="1"/>
      <c r="QSJ128" s="1"/>
      <c r="QSK128" s="1"/>
      <c r="QSL128" s="1"/>
      <c r="QSM128" s="1"/>
      <c r="QSN128" s="1"/>
      <c r="QSO128" s="1"/>
      <c r="QSP128" s="1"/>
      <c r="QSQ128" s="1"/>
      <c r="QSR128" s="1"/>
      <c r="QSS128" s="1"/>
      <c r="QST128" s="1"/>
      <c r="QSU128" s="1"/>
      <c r="QSV128" s="1"/>
      <c r="QSW128" s="1"/>
      <c r="QSX128" s="1"/>
      <c r="QSY128" s="1"/>
      <c r="QSZ128" s="1"/>
      <c r="QTA128" s="1"/>
      <c r="QTB128" s="1"/>
      <c r="QTC128" s="1"/>
      <c r="QTD128" s="1"/>
      <c r="QTE128" s="1"/>
      <c r="QTF128" s="1"/>
      <c r="QTG128" s="1"/>
      <c r="QTH128" s="1"/>
      <c r="QTI128" s="1"/>
      <c r="QTJ128" s="1"/>
      <c r="QTK128" s="1"/>
      <c r="QTL128" s="1"/>
      <c r="QTM128" s="1"/>
      <c r="QTN128" s="1"/>
      <c r="QTO128" s="1"/>
      <c r="QTP128" s="1"/>
      <c r="QTQ128" s="1"/>
      <c r="QTR128" s="1"/>
      <c r="QTS128" s="1"/>
      <c r="QTT128" s="1"/>
      <c r="QTU128" s="1"/>
      <c r="QTV128" s="1"/>
      <c r="QTW128" s="1"/>
      <c r="QTX128" s="1"/>
      <c r="QTY128" s="1"/>
      <c r="QTZ128" s="1"/>
      <c r="QUA128" s="1"/>
      <c r="QUB128" s="1"/>
      <c r="QUC128" s="1"/>
      <c r="QUD128" s="1"/>
      <c r="QUE128" s="1"/>
      <c r="QUF128" s="1"/>
      <c r="QUG128" s="1"/>
      <c r="QUH128" s="1"/>
      <c r="QUI128" s="1"/>
      <c r="QUJ128" s="1"/>
      <c r="QUK128" s="1"/>
      <c r="QUL128" s="1"/>
      <c r="QUM128" s="1"/>
      <c r="QUN128" s="1"/>
      <c r="QUO128" s="1"/>
      <c r="QUP128" s="1"/>
      <c r="QUQ128" s="1"/>
      <c r="QUR128" s="1"/>
      <c r="QUS128" s="1"/>
      <c r="QUT128" s="1"/>
      <c r="QUU128" s="1"/>
      <c r="QUV128" s="1"/>
      <c r="QUW128" s="1"/>
      <c r="QUX128" s="1"/>
      <c r="QUY128" s="1"/>
      <c r="QUZ128" s="1"/>
      <c r="QVA128" s="1"/>
      <c r="QVB128" s="1"/>
      <c r="QVC128" s="1"/>
      <c r="QVD128" s="1"/>
      <c r="QVE128" s="1"/>
      <c r="QVF128" s="1"/>
      <c r="QVG128" s="1"/>
      <c r="QVH128" s="1"/>
      <c r="QVI128" s="1"/>
      <c r="QVJ128" s="1"/>
      <c r="QVK128" s="1"/>
      <c r="QVL128" s="1"/>
      <c r="QVM128" s="1"/>
      <c r="QVN128" s="1"/>
      <c r="QVO128" s="1"/>
      <c r="QVP128" s="1"/>
      <c r="QVQ128" s="1"/>
      <c r="QVR128" s="1"/>
      <c r="QVS128" s="1"/>
      <c r="QVT128" s="1"/>
      <c r="QVU128" s="1"/>
      <c r="QVV128" s="1"/>
      <c r="QVW128" s="1"/>
      <c r="QVX128" s="1"/>
      <c r="QVY128" s="1"/>
      <c r="QVZ128" s="1"/>
      <c r="QWA128" s="1"/>
      <c r="QWB128" s="1"/>
      <c r="QWC128" s="1"/>
      <c r="QWD128" s="1"/>
      <c r="QWE128" s="1"/>
      <c r="QWF128" s="1"/>
      <c r="QWG128" s="1"/>
      <c r="QWH128" s="1"/>
      <c r="QWI128" s="1"/>
      <c r="QWJ128" s="1"/>
      <c r="QWK128" s="1"/>
      <c r="QWL128" s="1"/>
      <c r="QWM128" s="1"/>
      <c r="QWN128" s="1"/>
      <c r="QWO128" s="1"/>
      <c r="QWP128" s="1"/>
      <c r="QWQ128" s="1"/>
      <c r="QWR128" s="1"/>
      <c r="QWS128" s="1"/>
      <c r="QWT128" s="1"/>
      <c r="QWU128" s="1"/>
      <c r="QWV128" s="1"/>
      <c r="QWW128" s="1"/>
      <c r="QWX128" s="1"/>
      <c r="QWY128" s="1"/>
      <c r="QWZ128" s="1"/>
      <c r="QXA128" s="1"/>
      <c r="QXB128" s="1"/>
      <c r="QXC128" s="1"/>
      <c r="QXD128" s="1"/>
      <c r="QXE128" s="1"/>
      <c r="QXF128" s="1"/>
      <c r="QXG128" s="1"/>
      <c r="QXH128" s="1"/>
      <c r="QXI128" s="1"/>
      <c r="QXJ128" s="1"/>
      <c r="QXK128" s="1"/>
      <c r="QXL128" s="1"/>
      <c r="QXM128" s="1"/>
      <c r="QXN128" s="1"/>
      <c r="QXO128" s="1"/>
      <c r="QXP128" s="1"/>
      <c r="QXQ128" s="1"/>
      <c r="QXR128" s="1"/>
      <c r="QXS128" s="1"/>
      <c r="QXT128" s="1"/>
      <c r="QXU128" s="1"/>
      <c r="QXV128" s="1"/>
      <c r="QXW128" s="1"/>
      <c r="QXX128" s="1"/>
      <c r="QXY128" s="1"/>
      <c r="QXZ128" s="1"/>
      <c r="QYA128" s="1"/>
      <c r="QYB128" s="1"/>
      <c r="QYC128" s="1"/>
      <c r="QYD128" s="1"/>
      <c r="QYE128" s="1"/>
      <c r="QYF128" s="1"/>
      <c r="QYG128" s="1"/>
      <c r="QYH128" s="1"/>
      <c r="QYI128" s="1"/>
      <c r="QYJ128" s="1"/>
      <c r="QYK128" s="1"/>
      <c r="QYL128" s="1"/>
      <c r="QYM128" s="1"/>
      <c r="QYN128" s="1"/>
      <c r="QYO128" s="1"/>
      <c r="QYP128" s="1"/>
      <c r="QYQ128" s="1"/>
      <c r="QYR128" s="1"/>
      <c r="QYS128" s="1"/>
      <c r="QYT128" s="1"/>
      <c r="QYU128" s="1"/>
      <c r="QYV128" s="1"/>
      <c r="QYW128" s="1"/>
      <c r="QYX128" s="1"/>
      <c r="QYY128" s="1"/>
      <c r="QYZ128" s="1"/>
      <c r="QZA128" s="1"/>
      <c r="QZB128" s="1"/>
      <c r="QZC128" s="1"/>
      <c r="QZD128" s="1"/>
      <c r="QZE128" s="1"/>
      <c r="QZF128" s="1"/>
      <c r="QZG128" s="1"/>
      <c r="QZH128" s="1"/>
      <c r="QZI128" s="1"/>
      <c r="QZJ128" s="1"/>
      <c r="QZK128" s="1"/>
      <c r="QZL128" s="1"/>
      <c r="QZM128" s="1"/>
      <c r="QZN128" s="1"/>
      <c r="QZO128" s="1"/>
      <c r="QZP128" s="1"/>
      <c r="QZQ128" s="1"/>
      <c r="QZR128" s="1"/>
      <c r="QZS128" s="1"/>
      <c r="QZT128" s="1"/>
      <c r="QZU128" s="1"/>
      <c r="QZV128" s="1"/>
      <c r="QZW128" s="1"/>
      <c r="QZX128" s="1"/>
      <c r="QZY128" s="1"/>
      <c r="QZZ128" s="1"/>
      <c r="RAA128" s="1"/>
      <c r="RAB128" s="1"/>
      <c r="RAC128" s="1"/>
      <c r="RAD128" s="1"/>
      <c r="RAE128" s="1"/>
      <c r="RAF128" s="1"/>
      <c r="RAG128" s="1"/>
      <c r="RAH128" s="1"/>
      <c r="RAI128" s="1"/>
      <c r="RAJ128" s="1"/>
      <c r="RAK128" s="1"/>
      <c r="RAL128" s="1"/>
      <c r="RAM128" s="1"/>
      <c r="RAN128" s="1"/>
      <c r="RAO128" s="1"/>
      <c r="RAP128" s="1"/>
      <c r="RAQ128" s="1"/>
      <c r="RAR128" s="1"/>
      <c r="RAS128" s="1"/>
      <c r="RAT128" s="1"/>
      <c r="RAU128" s="1"/>
      <c r="RAV128" s="1"/>
      <c r="RAW128" s="1"/>
      <c r="RAX128" s="1"/>
      <c r="RAY128" s="1"/>
      <c r="RAZ128" s="1"/>
      <c r="RBA128" s="1"/>
      <c r="RBB128" s="1"/>
      <c r="RBC128" s="1"/>
      <c r="RBD128" s="1"/>
      <c r="RBE128" s="1"/>
      <c r="RBF128" s="1"/>
      <c r="RBG128" s="1"/>
      <c r="RBH128" s="1"/>
      <c r="RBI128" s="1"/>
      <c r="RBJ128" s="1"/>
      <c r="RBK128" s="1"/>
      <c r="RBL128" s="1"/>
      <c r="RBM128" s="1"/>
      <c r="RBN128" s="1"/>
      <c r="RBO128" s="1"/>
      <c r="RBP128" s="1"/>
      <c r="RBQ128" s="1"/>
      <c r="RBR128" s="1"/>
      <c r="RBS128" s="1"/>
      <c r="RBT128" s="1"/>
      <c r="RBU128" s="1"/>
      <c r="RBV128" s="1"/>
      <c r="RBW128" s="1"/>
      <c r="RBX128" s="1"/>
      <c r="RBY128" s="1"/>
      <c r="RBZ128" s="1"/>
      <c r="RCA128" s="1"/>
      <c r="RCB128" s="1"/>
      <c r="RCC128" s="1"/>
      <c r="RCD128" s="1"/>
      <c r="RCE128" s="1"/>
      <c r="RCF128" s="1"/>
      <c r="RCG128" s="1"/>
      <c r="RCH128" s="1"/>
      <c r="RCI128" s="1"/>
      <c r="RCJ128" s="1"/>
      <c r="RCK128" s="1"/>
      <c r="RCL128" s="1"/>
      <c r="RCM128" s="1"/>
      <c r="RCN128" s="1"/>
      <c r="RCO128" s="1"/>
      <c r="RCP128" s="1"/>
      <c r="RCQ128" s="1"/>
      <c r="RCR128" s="1"/>
      <c r="RCS128" s="1"/>
      <c r="RCT128" s="1"/>
      <c r="RCU128" s="1"/>
      <c r="RCV128" s="1"/>
      <c r="RCW128" s="1"/>
      <c r="RCX128" s="1"/>
      <c r="RCY128" s="1"/>
      <c r="RCZ128" s="1"/>
      <c r="RDA128" s="1"/>
      <c r="RDB128" s="1"/>
      <c r="RDC128" s="1"/>
      <c r="RDD128" s="1"/>
      <c r="RDE128" s="1"/>
      <c r="RDF128" s="1"/>
      <c r="RDG128" s="1"/>
      <c r="RDH128" s="1"/>
      <c r="RDI128" s="1"/>
      <c r="RDJ128" s="1"/>
      <c r="RDK128" s="1"/>
      <c r="RDL128" s="1"/>
      <c r="RDM128" s="1"/>
      <c r="RDN128" s="1"/>
      <c r="RDO128" s="1"/>
      <c r="RDP128" s="1"/>
      <c r="RDQ128" s="1"/>
      <c r="RDR128" s="1"/>
      <c r="RDS128" s="1"/>
      <c r="RDT128" s="1"/>
      <c r="RDU128" s="1"/>
      <c r="RDV128" s="1"/>
      <c r="RDW128" s="1"/>
      <c r="RDX128" s="1"/>
      <c r="RDY128" s="1"/>
      <c r="RDZ128" s="1"/>
      <c r="REA128" s="1"/>
      <c r="REB128" s="1"/>
      <c r="REC128" s="1"/>
      <c r="RED128" s="1"/>
      <c r="REE128" s="1"/>
      <c r="REF128" s="1"/>
      <c r="REG128" s="1"/>
      <c r="REH128" s="1"/>
      <c r="REI128" s="1"/>
      <c r="REJ128" s="1"/>
      <c r="REK128" s="1"/>
      <c r="REL128" s="1"/>
      <c r="REM128" s="1"/>
      <c r="REN128" s="1"/>
      <c r="REO128" s="1"/>
      <c r="REP128" s="1"/>
      <c r="REQ128" s="1"/>
      <c r="RER128" s="1"/>
      <c r="RES128" s="1"/>
      <c r="RET128" s="1"/>
      <c r="REU128" s="1"/>
      <c r="REV128" s="1"/>
      <c r="REW128" s="1"/>
      <c r="REX128" s="1"/>
      <c r="REY128" s="1"/>
      <c r="REZ128" s="1"/>
      <c r="RFA128" s="1"/>
      <c r="RFB128" s="1"/>
      <c r="RFC128" s="1"/>
      <c r="RFD128" s="1"/>
      <c r="RFE128" s="1"/>
      <c r="RFF128" s="1"/>
      <c r="RFG128" s="1"/>
      <c r="RFH128" s="1"/>
      <c r="RFI128" s="1"/>
      <c r="RFJ128" s="1"/>
      <c r="RFK128" s="1"/>
      <c r="RFL128" s="1"/>
      <c r="RFM128" s="1"/>
      <c r="RFN128" s="1"/>
      <c r="RFO128" s="1"/>
      <c r="RFP128" s="1"/>
      <c r="RFQ128" s="1"/>
      <c r="RFR128" s="1"/>
      <c r="RFS128" s="1"/>
      <c r="RFT128" s="1"/>
      <c r="RFU128" s="1"/>
      <c r="RFV128" s="1"/>
      <c r="RFW128" s="1"/>
      <c r="RFX128" s="1"/>
      <c r="RFY128" s="1"/>
      <c r="RFZ128" s="1"/>
      <c r="RGA128" s="1"/>
      <c r="RGB128" s="1"/>
      <c r="RGC128" s="1"/>
      <c r="RGD128" s="1"/>
      <c r="RGE128" s="1"/>
      <c r="RGF128" s="1"/>
      <c r="RGG128" s="1"/>
      <c r="RGH128" s="1"/>
      <c r="RGI128" s="1"/>
      <c r="RGJ128" s="1"/>
      <c r="RGK128" s="1"/>
      <c r="RGL128" s="1"/>
      <c r="RGM128" s="1"/>
      <c r="RGN128" s="1"/>
      <c r="RGO128" s="1"/>
      <c r="RGP128" s="1"/>
      <c r="RGQ128" s="1"/>
      <c r="RGR128" s="1"/>
      <c r="RGS128" s="1"/>
      <c r="RGT128" s="1"/>
      <c r="RGU128" s="1"/>
      <c r="RGV128" s="1"/>
      <c r="RGW128" s="1"/>
      <c r="RGX128" s="1"/>
      <c r="RGY128" s="1"/>
      <c r="RGZ128" s="1"/>
      <c r="RHA128" s="1"/>
      <c r="RHB128" s="1"/>
      <c r="RHC128" s="1"/>
      <c r="RHD128" s="1"/>
      <c r="RHE128" s="1"/>
      <c r="RHF128" s="1"/>
      <c r="RHG128" s="1"/>
      <c r="RHH128" s="1"/>
      <c r="RHI128" s="1"/>
      <c r="RHJ128" s="1"/>
      <c r="RHK128" s="1"/>
      <c r="RHL128" s="1"/>
      <c r="RHM128" s="1"/>
      <c r="RHN128" s="1"/>
      <c r="RHO128" s="1"/>
      <c r="RHP128" s="1"/>
      <c r="RHQ128" s="1"/>
      <c r="RHR128" s="1"/>
      <c r="RHS128" s="1"/>
      <c r="RHT128" s="1"/>
      <c r="RHU128" s="1"/>
      <c r="RHV128" s="1"/>
      <c r="RHW128" s="1"/>
      <c r="RHX128" s="1"/>
      <c r="RHY128" s="1"/>
      <c r="RHZ128" s="1"/>
      <c r="RIA128" s="1"/>
      <c r="RIB128" s="1"/>
      <c r="RIC128" s="1"/>
      <c r="RID128" s="1"/>
      <c r="RIE128" s="1"/>
      <c r="RIF128" s="1"/>
      <c r="RIG128" s="1"/>
      <c r="RIH128" s="1"/>
      <c r="RII128" s="1"/>
      <c r="RIJ128" s="1"/>
      <c r="RIK128" s="1"/>
      <c r="RIL128" s="1"/>
      <c r="RIM128" s="1"/>
      <c r="RIN128" s="1"/>
      <c r="RIO128" s="1"/>
      <c r="RIP128" s="1"/>
      <c r="RIQ128" s="1"/>
      <c r="RIR128" s="1"/>
      <c r="RIS128" s="1"/>
      <c r="RIT128" s="1"/>
      <c r="RIU128" s="1"/>
      <c r="RIV128" s="1"/>
      <c r="RIW128" s="1"/>
      <c r="RIX128" s="1"/>
      <c r="RIY128" s="1"/>
      <c r="RIZ128" s="1"/>
      <c r="RJA128" s="1"/>
      <c r="RJB128" s="1"/>
      <c r="RJC128" s="1"/>
      <c r="RJD128" s="1"/>
      <c r="RJE128" s="1"/>
      <c r="RJF128" s="1"/>
      <c r="RJG128" s="1"/>
      <c r="RJH128" s="1"/>
      <c r="RJI128" s="1"/>
      <c r="RJJ128" s="1"/>
      <c r="RJK128" s="1"/>
      <c r="RJL128" s="1"/>
      <c r="RJM128" s="1"/>
      <c r="RJN128" s="1"/>
      <c r="RJO128" s="1"/>
      <c r="RJP128" s="1"/>
      <c r="RJQ128" s="1"/>
      <c r="RJR128" s="1"/>
      <c r="RJS128" s="1"/>
      <c r="RJT128" s="1"/>
      <c r="RJU128" s="1"/>
      <c r="RJV128" s="1"/>
      <c r="RJW128" s="1"/>
      <c r="RJX128" s="1"/>
      <c r="RJY128" s="1"/>
      <c r="RJZ128" s="1"/>
      <c r="RKA128" s="1"/>
      <c r="RKB128" s="1"/>
      <c r="RKC128" s="1"/>
      <c r="RKD128" s="1"/>
      <c r="RKE128" s="1"/>
      <c r="RKF128" s="1"/>
      <c r="RKG128" s="1"/>
      <c r="RKH128" s="1"/>
      <c r="RKI128" s="1"/>
      <c r="RKJ128" s="1"/>
      <c r="RKK128" s="1"/>
      <c r="RKL128" s="1"/>
      <c r="RKM128" s="1"/>
      <c r="RKN128" s="1"/>
      <c r="RKO128" s="1"/>
      <c r="RKP128" s="1"/>
      <c r="RKQ128" s="1"/>
      <c r="RKR128" s="1"/>
      <c r="RKS128" s="1"/>
      <c r="RKT128" s="1"/>
      <c r="RKU128" s="1"/>
      <c r="RKV128" s="1"/>
      <c r="RKW128" s="1"/>
      <c r="RKX128" s="1"/>
      <c r="RKY128" s="1"/>
      <c r="RKZ128" s="1"/>
      <c r="RLA128" s="1"/>
      <c r="RLB128" s="1"/>
      <c r="RLC128" s="1"/>
      <c r="RLD128" s="1"/>
      <c r="RLE128" s="1"/>
      <c r="RLF128" s="1"/>
      <c r="RLG128" s="1"/>
      <c r="RLH128" s="1"/>
      <c r="RLI128" s="1"/>
      <c r="RLJ128" s="1"/>
      <c r="RLK128" s="1"/>
      <c r="RLL128" s="1"/>
      <c r="RLM128" s="1"/>
      <c r="RLN128" s="1"/>
      <c r="RLO128" s="1"/>
      <c r="RLP128" s="1"/>
      <c r="RLQ128" s="1"/>
      <c r="RLR128" s="1"/>
      <c r="RLS128" s="1"/>
      <c r="RLT128" s="1"/>
      <c r="RLU128" s="1"/>
      <c r="RLV128" s="1"/>
      <c r="RLW128" s="1"/>
      <c r="RLX128" s="1"/>
      <c r="RLY128" s="1"/>
      <c r="RLZ128" s="1"/>
      <c r="RMA128" s="1"/>
      <c r="RMB128" s="1"/>
      <c r="RMC128" s="1"/>
      <c r="RMD128" s="1"/>
      <c r="RME128" s="1"/>
      <c r="RMF128" s="1"/>
      <c r="RMG128" s="1"/>
      <c r="RMH128" s="1"/>
      <c r="RMI128" s="1"/>
      <c r="RMJ128" s="1"/>
      <c r="RMK128" s="1"/>
      <c r="RML128" s="1"/>
      <c r="RMM128" s="1"/>
      <c r="RMN128" s="1"/>
      <c r="RMO128" s="1"/>
      <c r="RMP128" s="1"/>
      <c r="RMQ128" s="1"/>
      <c r="RMR128" s="1"/>
      <c r="RMS128" s="1"/>
      <c r="RMT128" s="1"/>
      <c r="RMU128" s="1"/>
      <c r="RMV128" s="1"/>
      <c r="RMW128" s="1"/>
      <c r="RMX128" s="1"/>
      <c r="RMY128" s="1"/>
      <c r="RMZ128" s="1"/>
      <c r="RNA128" s="1"/>
      <c r="RNB128" s="1"/>
      <c r="RNC128" s="1"/>
      <c r="RND128" s="1"/>
      <c r="RNE128" s="1"/>
      <c r="RNF128" s="1"/>
      <c r="RNG128" s="1"/>
      <c r="RNH128" s="1"/>
      <c r="RNI128" s="1"/>
      <c r="RNJ128" s="1"/>
      <c r="RNK128" s="1"/>
      <c r="RNL128" s="1"/>
      <c r="RNM128" s="1"/>
      <c r="RNN128" s="1"/>
      <c r="RNO128" s="1"/>
      <c r="RNP128" s="1"/>
      <c r="RNQ128" s="1"/>
      <c r="RNR128" s="1"/>
      <c r="RNS128" s="1"/>
      <c r="RNT128" s="1"/>
      <c r="RNU128" s="1"/>
      <c r="RNV128" s="1"/>
      <c r="RNW128" s="1"/>
      <c r="RNX128" s="1"/>
      <c r="RNY128" s="1"/>
      <c r="RNZ128" s="1"/>
      <c r="ROA128" s="1"/>
      <c r="ROB128" s="1"/>
      <c r="ROC128" s="1"/>
      <c r="ROD128" s="1"/>
      <c r="ROE128" s="1"/>
      <c r="ROF128" s="1"/>
      <c r="ROG128" s="1"/>
      <c r="ROH128" s="1"/>
      <c r="ROI128" s="1"/>
      <c r="ROJ128" s="1"/>
      <c r="ROK128" s="1"/>
      <c r="ROL128" s="1"/>
      <c r="ROM128" s="1"/>
      <c r="RON128" s="1"/>
      <c r="ROO128" s="1"/>
      <c r="ROP128" s="1"/>
      <c r="ROQ128" s="1"/>
      <c r="ROR128" s="1"/>
      <c r="ROS128" s="1"/>
      <c r="ROT128" s="1"/>
      <c r="ROU128" s="1"/>
      <c r="ROV128" s="1"/>
      <c r="ROW128" s="1"/>
      <c r="ROX128" s="1"/>
      <c r="ROY128" s="1"/>
      <c r="ROZ128" s="1"/>
      <c r="RPA128" s="1"/>
      <c r="RPB128" s="1"/>
      <c r="RPC128" s="1"/>
      <c r="RPD128" s="1"/>
      <c r="RPE128" s="1"/>
      <c r="RPF128" s="1"/>
      <c r="RPG128" s="1"/>
      <c r="RPH128" s="1"/>
      <c r="RPI128" s="1"/>
      <c r="RPJ128" s="1"/>
      <c r="RPK128" s="1"/>
      <c r="RPL128" s="1"/>
      <c r="RPM128" s="1"/>
      <c r="RPN128" s="1"/>
      <c r="RPO128" s="1"/>
      <c r="RPP128" s="1"/>
      <c r="RPQ128" s="1"/>
      <c r="RPR128" s="1"/>
      <c r="RPS128" s="1"/>
      <c r="RPT128" s="1"/>
      <c r="RPU128" s="1"/>
      <c r="RPV128" s="1"/>
      <c r="RPW128" s="1"/>
      <c r="RPX128" s="1"/>
      <c r="RPY128" s="1"/>
      <c r="RPZ128" s="1"/>
      <c r="RQA128" s="1"/>
      <c r="RQB128" s="1"/>
      <c r="RQC128" s="1"/>
      <c r="RQD128" s="1"/>
      <c r="RQE128" s="1"/>
      <c r="RQF128" s="1"/>
      <c r="RQG128" s="1"/>
      <c r="RQH128" s="1"/>
      <c r="RQI128" s="1"/>
      <c r="RQJ128" s="1"/>
      <c r="RQK128" s="1"/>
      <c r="RQL128" s="1"/>
      <c r="RQM128" s="1"/>
      <c r="RQN128" s="1"/>
      <c r="RQO128" s="1"/>
      <c r="RQP128" s="1"/>
      <c r="RQQ128" s="1"/>
      <c r="RQR128" s="1"/>
      <c r="RQS128" s="1"/>
      <c r="RQT128" s="1"/>
      <c r="RQU128" s="1"/>
      <c r="RQV128" s="1"/>
      <c r="RQW128" s="1"/>
      <c r="RQX128" s="1"/>
      <c r="RQY128" s="1"/>
      <c r="RQZ128" s="1"/>
      <c r="RRA128" s="1"/>
      <c r="RRB128" s="1"/>
      <c r="RRC128" s="1"/>
      <c r="RRD128" s="1"/>
      <c r="RRE128" s="1"/>
      <c r="RRF128" s="1"/>
      <c r="RRG128" s="1"/>
      <c r="RRH128" s="1"/>
      <c r="RRI128" s="1"/>
      <c r="RRJ128" s="1"/>
      <c r="RRK128" s="1"/>
      <c r="RRL128" s="1"/>
      <c r="RRM128" s="1"/>
      <c r="RRN128" s="1"/>
      <c r="RRO128" s="1"/>
      <c r="RRP128" s="1"/>
      <c r="RRQ128" s="1"/>
      <c r="RRR128" s="1"/>
      <c r="RRS128" s="1"/>
      <c r="RRT128" s="1"/>
      <c r="RRU128" s="1"/>
      <c r="RRV128" s="1"/>
      <c r="RRW128" s="1"/>
      <c r="RRX128" s="1"/>
      <c r="RRY128" s="1"/>
      <c r="RRZ128" s="1"/>
      <c r="RSA128" s="1"/>
      <c r="RSB128" s="1"/>
      <c r="RSC128" s="1"/>
      <c r="RSD128" s="1"/>
      <c r="RSE128" s="1"/>
      <c r="RSF128" s="1"/>
      <c r="RSG128" s="1"/>
      <c r="RSH128" s="1"/>
      <c r="RSI128" s="1"/>
      <c r="RSJ128" s="1"/>
      <c r="RSK128" s="1"/>
      <c r="RSL128" s="1"/>
      <c r="RSM128" s="1"/>
      <c r="RSN128" s="1"/>
      <c r="RSO128" s="1"/>
      <c r="RSP128" s="1"/>
      <c r="RSQ128" s="1"/>
      <c r="RSR128" s="1"/>
      <c r="RSS128" s="1"/>
      <c r="RST128" s="1"/>
      <c r="RSU128" s="1"/>
      <c r="RSV128" s="1"/>
      <c r="RSW128" s="1"/>
      <c r="RSX128" s="1"/>
      <c r="RSY128" s="1"/>
      <c r="RSZ128" s="1"/>
      <c r="RTA128" s="1"/>
      <c r="RTB128" s="1"/>
      <c r="RTC128" s="1"/>
      <c r="RTD128" s="1"/>
      <c r="RTE128" s="1"/>
      <c r="RTF128" s="1"/>
      <c r="RTG128" s="1"/>
      <c r="RTH128" s="1"/>
      <c r="RTI128" s="1"/>
      <c r="RTJ128" s="1"/>
      <c r="RTK128" s="1"/>
      <c r="RTL128" s="1"/>
      <c r="RTM128" s="1"/>
      <c r="RTN128" s="1"/>
      <c r="RTO128" s="1"/>
      <c r="RTP128" s="1"/>
      <c r="RTQ128" s="1"/>
      <c r="RTR128" s="1"/>
      <c r="RTS128" s="1"/>
      <c r="RTT128" s="1"/>
      <c r="RTU128" s="1"/>
      <c r="RTV128" s="1"/>
      <c r="RTW128" s="1"/>
      <c r="RTX128" s="1"/>
      <c r="RTY128" s="1"/>
      <c r="RTZ128" s="1"/>
      <c r="RUA128" s="1"/>
      <c r="RUB128" s="1"/>
      <c r="RUC128" s="1"/>
      <c r="RUD128" s="1"/>
      <c r="RUE128" s="1"/>
      <c r="RUF128" s="1"/>
      <c r="RUG128" s="1"/>
      <c r="RUH128" s="1"/>
      <c r="RUI128" s="1"/>
      <c r="RUJ128" s="1"/>
      <c r="RUK128" s="1"/>
      <c r="RUL128" s="1"/>
      <c r="RUM128" s="1"/>
      <c r="RUN128" s="1"/>
      <c r="RUO128" s="1"/>
      <c r="RUP128" s="1"/>
      <c r="RUQ128" s="1"/>
      <c r="RUR128" s="1"/>
      <c r="RUS128" s="1"/>
      <c r="RUT128" s="1"/>
      <c r="RUU128" s="1"/>
      <c r="RUV128" s="1"/>
      <c r="RUW128" s="1"/>
      <c r="RUX128" s="1"/>
      <c r="RUY128" s="1"/>
      <c r="RUZ128" s="1"/>
      <c r="RVA128" s="1"/>
      <c r="RVB128" s="1"/>
      <c r="RVC128" s="1"/>
      <c r="RVD128" s="1"/>
      <c r="RVE128" s="1"/>
      <c r="RVF128" s="1"/>
      <c r="RVG128" s="1"/>
      <c r="RVH128" s="1"/>
      <c r="RVI128" s="1"/>
      <c r="RVJ128" s="1"/>
      <c r="RVK128" s="1"/>
      <c r="RVL128" s="1"/>
      <c r="RVM128" s="1"/>
      <c r="RVN128" s="1"/>
      <c r="RVO128" s="1"/>
      <c r="RVP128" s="1"/>
      <c r="RVQ128" s="1"/>
      <c r="RVR128" s="1"/>
      <c r="RVS128" s="1"/>
      <c r="RVT128" s="1"/>
      <c r="RVU128" s="1"/>
      <c r="RVV128" s="1"/>
      <c r="RVW128" s="1"/>
      <c r="RVX128" s="1"/>
      <c r="RVY128" s="1"/>
      <c r="RVZ128" s="1"/>
      <c r="RWA128" s="1"/>
      <c r="RWB128" s="1"/>
      <c r="RWC128" s="1"/>
      <c r="RWD128" s="1"/>
      <c r="RWE128" s="1"/>
      <c r="RWF128" s="1"/>
      <c r="RWG128" s="1"/>
      <c r="RWH128" s="1"/>
      <c r="RWI128" s="1"/>
      <c r="RWJ128" s="1"/>
      <c r="RWK128" s="1"/>
      <c r="RWL128" s="1"/>
      <c r="RWM128" s="1"/>
      <c r="RWN128" s="1"/>
      <c r="RWO128" s="1"/>
      <c r="RWP128" s="1"/>
      <c r="RWQ128" s="1"/>
      <c r="RWR128" s="1"/>
      <c r="RWS128" s="1"/>
      <c r="RWT128" s="1"/>
      <c r="RWU128" s="1"/>
      <c r="RWV128" s="1"/>
      <c r="RWW128" s="1"/>
      <c r="RWX128" s="1"/>
      <c r="RWY128" s="1"/>
      <c r="RWZ128" s="1"/>
      <c r="RXA128" s="1"/>
      <c r="RXB128" s="1"/>
      <c r="RXC128" s="1"/>
      <c r="RXD128" s="1"/>
      <c r="RXE128" s="1"/>
      <c r="RXF128" s="1"/>
      <c r="RXG128" s="1"/>
      <c r="RXH128" s="1"/>
      <c r="RXI128" s="1"/>
      <c r="RXJ128" s="1"/>
      <c r="RXK128" s="1"/>
      <c r="RXL128" s="1"/>
      <c r="RXM128" s="1"/>
      <c r="RXN128" s="1"/>
      <c r="RXO128" s="1"/>
      <c r="RXP128" s="1"/>
      <c r="RXQ128" s="1"/>
      <c r="RXR128" s="1"/>
      <c r="RXS128" s="1"/>
      <c r="RXT128" s="1"/>
      <c r="RXU128" s="1"/>
      <c r="RXV128" s="1"/>
      <c r="RXW128" s="1"/>
      <c r="RXX128" s="1"/>
      <c r="RXY128" s="1"/>
      <c r="RXZ128" s="1"/>
      <c r="RYA128" s="1"/>
      <c r="RYB128" s="1"/>
      <c r="RYC128" s="1"/>
      <c r="RYD128" s="1"/>
      <c r="RYE128" s="1"/>
      <c r="RYF128" s="1"/>
      <c r="RYG128" s="1"/>
      <c r="RYH128" s="1"/>
      <c r="RYI128" s="1"/>
      <c r="RYJ128" s="1"/>
      <c r="RYK128" s="1"/>
      <c r="RYL128" s="1"/>
      <c r="RYM128" s="1"/>
      <c r="RYN128" s="1"/>
      <c r="RYO128" s="1"/>
      <c r="RYP128" s="1"/>
      <c r="RYQ128" s="1"/>
      <c r="RYR128" s="1"/>
      <c r="RYS128" s="1"/>
      <c r="RYT128" s="1"/>
      <c r="RYU128" s="1"/>
      <c r="RYV128" s="1"/>
      <c r="RYW128" s="1"/>
      <c r="RYX128" s="1"/>
      <c r="RYY128" s="1"/>
      <c r="RYZ128" s="1"/>
      <c r="RZA128" s="1"/>
      <c r="RZB128" s="1"/>
      <c r="RZC128" s="1"/>
      <c r="RZD128" s="1"/>
      <c r="RZE128" s="1"/>
      <c r="RZF128" s="1"/>
      <c r="RZG128" s="1"/>
      <c r="RZH128" s="1"/>
      <c r="RZI128" s="1"/>
      <c r="RZJ128" s="1"/>
      <c r="RZK128" s="1"/>
      <c r="RZL128" s="1"/>
      <c r="RZM128" s="1"/>
      <c r="RZN128" s="1"/>
      <c r="RZO128" s="1"/>
      <c r="RZP128" s="1"/>
      <c r="RZQ128" s="1"/>
      <c r="RZR128" s="1"/>
      <c r="RZS128" s="1"/>
      <c r="RZT128" s="1"/>
      <c r="RZU128" s="1"/>
      <c r="RZV128" s="1"/>
      <c r="RZW128" s="1"/>
      <c r="RZX128" s="1"/>
      <c r="RZY128" s="1"/>
      <c r="RZZ128" s="1"/>
      <c r="SAA128" s="1"/>
      <c r="SAB128" s="1"/>
      <c r="SAC128" s="1"/>
      <c r="SAD128" s="1"/>
      <c r="SAE128" s="1"/>
      <c r="SAF128" s="1"/>
      <c r="SAG128" s="1"/>
      <c r="SAH128" s="1"/>
      <c r="SAI128" s="1"/>
      <c r="SAJ128" s="1"/>
      <c r="SAK128" s="1"/>
      <c r="SAL128" s="1"/>
      <c r="SAM128" s="1"/>
      <c r="SAN128" s="1"/>
      <c r="SAO128" s="1"/>
      <c r="SAP128" s="1"/>
      <c r="SAQ128" s="1"/>
      <c r="SAR128" s="1"/>
      <c r="SAS128" s="1"/>
      <c r="SAT128" s="1"/>
      <c r="SAU128" s="1"/>
      <c r="SAV128" s="1"/>
      <c r="SAW128" s="1"/>
      <c r="SAX128" s="1"/>
      <c r="SAY128" s="1"/>
      <c r="SAZ128" s="1"/>
      <c r="SBA128" s="1"/>
      <c r="SBB128" s="1"/>
      <c r="SBC128" s="1"/>
      <c r="SBD128" s="1"/>
      <c r="SBE128" s="1"/>
      <c r="SBF128" s="1"/>
      <c r="SBG128" s="1"/>
      <c r="SBH128" s="1"/>
      <c r="SBI128" s="1"/>
      <c r="SBJ128" s="1"/>
      <c r="SBK128" s="1"/>
      <c r="SBL128" s="1"/>
      <c r="SBM128" s="1"/>
      <c r="SBN128" s="1"/>
      <c r="SBO128" s="1"/>
      <c r="SBP128" s="1"/>
      <c r="SBQ128" s="1"/>
      <c r="SBR128" s="1"/>
      <c r="SBS128" s="1"/>
      <c r="SBT128" s="1"/>
      <c r="SBU128" s="1"/>
      <c r="SBV128" s="1"/>
      <c r="SBW128" s="1"/>
      <c r="SBX128" s="1"/>
      <c r="SBY128" s="1"/>
      <c r="SBZ128" s="1"/>
      <c r="SCA128" s="1"/>
      <c r="SCB128" s="1"/>
      <c r="SCC128" s="1"/>
      <c r="SCD128" s="1"/>
      <c r="SCE128" s="1"/>
      <c r="SCF128" s="1"/>
      <c r="SCG128" s="1"/>
      <c r="SCH128" s="1"/>
      <c r="SCI128" s="1"/>
      <c r="SCJ128" s="1"/>
      <c r="SCK128" s="1"/>
      <c r="SCL128" s="1"/>
      <c r="SCM128" s="1"/>
      <c r="SCN128" s="1"/>
      <c r="SCO128" s="1"/>
      <c r="SCP128" s="1"/>
      <c r="SCQ128" s="1"/>
      <c r="SCR128" s="1"/>
      <c r="SCS128" s="1"/>
      <c r="SCT128" s="1"/>
      <c r="SCU128" s="1"/>
      <c r="SCV128" s="1"/>
      <c r="SCW128" s="1"/>
      <c r="SCX128" s="1"/>
      <c r="SCY128" s="1"/>
      <c r="SCZ128" s="1"/>
      <c r="SDA128" s="1"/>
      <c r="SDB128" s="1"/>
      <c r="SDC128" s="1"/>
      <c r="SDD128" s="1"/>
      <c r="SDE128" s="1"/>
      <c r="SDF128" s="1"/>
      <c r="SDG128" s="1"/>
      <c r="SDH128" s="1"/>
      <c r="SDI128" s="1"/>
      <c r="SDJ128" s="1"/>
      <c r="SDK128" s="1"/>
      <c r="SDL128" s="1"/>
      <c r="SDM128" s="1"/>
      <c r="SDN128" s="1"/>
      <c r="SDO128" s="1"/>
      <c r="SDP128" s="1"/>
      <c r="SDQ128" s="1"/>
      <c r="SDR128" s="1"/>
      <c r="SDS128" s="1"/>
      <c r="SDT128" s="1"/>
      <c r="SDU128" s="1"/>
      <c r="SDV128" s="1"/>
      <c r="SDW128" s="1"/>
      <c r="SDX128" s="1"/>
      <c r="SDY128" s="1"/>
      <c r="SDZ128" s="1"/>
      <c r="SEA128" s="1"/>
      <c r="SEB128" s="1"/>
      <c r="SEC128" s="1"/>
      <c r="SED128" s="1"/>
      <c r="SEE128" s="1"/>
      <c r="SEF128" s="1"/>
      <c r="SEG128" s="1"/>
      <c r="SEH128" s="1"/>
      <c r="SEI128" s="1"/>
      <c r="SEJ128" s="1"/>
      <c r="SEK128" s="1"/>
      <c r="SEL128" s="1"/>
      <c r="SEM128" s="1"/>
      <c r="SEN128" s="1"/>
      <c r="SEO128" s="1"/>
      <c r="SEP128" s="1"/>
      <c r="SEQ128" s="1"/>
      <c r="SER128" s="1"/>
      <c r="SES128" s="1"/>
      <c r="SET128" s="1"/>
      <c r="SEU128" s="1"/>
      <c r="SEV128" s="1"/>
      <c r="SEW128" s="1"/>
      <c r="SEX128" s="1"/>
      <c r="SEY128" s="1"/>
      <c r="SEZ128" s="1"/>
      <c r="SFA128" s="1"/>
      <c r="SFB128" s="1"/>
      <c r="SFC128" s="1"/>
      <c r="SFD128" s="1"/>
      <c r="SFE128" s="1"/>
      <c r="SFF128" s="1"/>
      <c r="SFG128" s="1"/>
      <c r="SFH128" s="1"/>
      <c r="SFI128" s="1"/>
      <c r="SFJ128" s="1"/>
      <c r="SFK128" s="1"/>
      <c r="SFL128" s="1"/>
      <c r="SFM128" s="1"/>
      <c r="SFN128" s="1"/>
      <c r="SFO128" s="1"/>
      <c r="SFP128" s="1"/>
      <c r="SFQ128" s="1"/>
      <c r="SFR128" s="1"/>
      <c r="SFS128" s="1"/>
      <c r="SFT128" s="1"/>
      <c r="SFU128" s="1"/>
      <c r="SFV128" s="1"/>
      <c r="SFW128" s="1"/>
      <c r="SFX128" s="1"/>
      <c r="SFY128" s="1"/>
      <c r="SFZ128" s="1"/>
      <c r="SGA128" s="1"/>
      <c r="SGB128" s="1"/>
      <c r="SGC128" s="1"/>
      <c r="SGD128" s="1"/>
      <c r="SGE128" s="1"/>
      <c r="SGF128" s="1"/>
      <c r="SGG128" s="1"/>
      <c r="SGH128" s="1"/>
      <c r="SGI128" s="1"/>
      <c r="SGJ128" s="1"/>
      <c r="SGK128" s="1"/>
      <c r="SGL128" s="1"/>
      <c r="SGM128" s="1"/>
      <c r="SGN128" s="1"/>
      <c r="SGO128" s="1"/>
      <c r="SGP128" s="1"/>
      <c r="SGQ128" s="1"/>
      <c r="SGR128" s="1"/>
      <c r="SGS128" s="1"/>
      <c r="SGT128" s="1"/>
      <c r="SGU128" s="1"/>
      <c r="SGV128" s="1"/>
      <c r="SGW128" s="1"/>
      <c r="SGX128" s="1"/>
      <c r="SGY128" s="1"/>
      <c r="SGZ128" s="1"/>
      <c r="SHA128" s="1"/>
      <c r="SHB128" s="1"/>
      <c r="SHC128" s="1"/>
      <c r="SHD128" s="1"/>
      <c r="SHE128" s="1"/>
      <c r="SHF128" s="1"/>
      <c r="SHG128" s="1"/>
      <c r="SHH128" s="1"/>
      <c r="SHI128" s="1"/>
      <c r="SHJ128" s="1"/>
      <c r="SHK128" s="1"/>
      <c r="SHL128" s="1"/>
      <c r="SHM128" s="1"/>
      <c r="SHN128" s="1"/>
      <c r="SHO128" s="1"/>
      <c r="SHP128" s="1"/>
      <c r="SHQ128" s="1"/>
      <c r="SHR128" s="1"/>
      <c r="SHS128" s="1"/>
      <c r="SHT128" s="1"/>
      <c r="SHU128" s="1"/>
      <c r="SHV128" s="1"/>
      <c r="SHW128" s="1"/>
      <c r="SHX128" s="1"/>
      <c r="SHY128" s="1"/>
      <c r="SHZ128" s="1"/>
      <c r="SIA128" s="1"/>
      <c r="SIB128" s="1"/>
      <c r="SIC128" s="1"/>
      <c r="SID128" s="1"/>
      <c r="SIE128" s="1"/>
      <c r="SIF128" s="1"/>
      <c r="SIG128" s="1"/>
      <c r="SIH128" s="1"/>
      <c r="SII128" s="1"/>
      <c r="SIJ128" s="1"/>
      <c r="SIK128" s="1"/>
      <c r="SIL128" s="1"/>
      <c r="SIM128" s="1"/>
      <c r="SIN128" s="1"/>
      <c r="SIO128" s="1"/>
      <c r="SIP128" s="1"/>
      <c r="SIQ128" s="1"/>
      <c r="SIR128" s="1"/>
      <c r="SIS128" s="1"/>
      <c r="SIT128" s="1"/>
      <c r="SIU128" s="1"/>
      <c r="SIV128" s="1"/>
      <c r="SIW128" s="1"/>
      <c r="SIX128" s="1"/>
      <c r="SIY128" s="1"/>
      <c r="SIZ128" s="1"/>
      <c r="SJA128" s="1"/>
      <c r="SJB128" s="1"/>
      <c r="SJC128" s="1"/>
      <c r="SJD128" s="1"/>
      <c r="SJE128" s="1"/>
      <c r="SJF128" s="1"/>
      <c r="SJG128" s="1"/>
      <c r="SJH128" s="1"/>
      <c r="SJI128" s="1"/>
      <c r="SJJ128" s="1"/>
      <c r="SJK128" s="1"/>
      <c r="SJL128" s="1"/>
      <c r="SJM128" s="1"/>
      <c r="SJN128" s="1"/>
      <c r="SJO128" s="1"/>
      <c r="SJP128" s="1"/>
      <c r="SJQ128" s="1"/>
      <c r="SJR128" s="1"/>
      <c r="SJS128" s="1"/>
      <c r="SJT128" s="1"/>
      <c r="SJU128" s="1"/>
      <c r="SJV128" s="1"/>
      <c r="SJW128" s="1"/>
      <c r="SJX128" s="1"/>
      <c r="SJY128" s="1"/>
      <c r="SJZ128" s="1"/>
      <c r="SKA128" s="1"/>
      <c r="SKB128" s="1"/>
      <c r="SKC128" s="1"/>
      <c r="SKD128" s="1"/>
      <c r="SKE128" s="1"/>
      <c r="SKF128" s="1"/>
      <c r="SKG128" s="1"/>
      <c r="SKH128" s="1"/>
      <c r="SKI128" s="1"/>
      <c r="SKJ128" s="1"/>
      <c r="SKK128" s="1"/>
      <c r="SKL128" s="1"/>
      <c r="SKM128" s="1"/>
      <c r="SKN128" s="1"/>
      <c r="SKO128" s="1"/>
      <c r="SKP128" s="1"/>
      <c r="SKQ128" s="1"/>
      <c r="SKR128" s="1"/>
      <c r="SKS128" s="1"/>
      <c r="SKT128" s="1"/>
      <c r="SKU128" s="1"/>
      <c r="SKV128" s="1"/>
      <c r="SKW128" s="1"/>
      <c r="SKX128" s="1"/>
      <c r="SKY128" s="1"/>
      <c r="SKZ128" s="1"/>
      <c r="SLA128" s="1"/>
      <c r="SLB128" s="1"/>
      <c r="SLC128" s="1"/>
      <c r="SLD128" s="1"/>
      <c r="SLE128" s="1"/>
      <c r="SLF128" s="1"/>
      <c r="SLG128" s="1"/>
      <c r="SLH128" s="1"/>
      <c r="SLI128" s="1"/>
      <c r="SLJ128" s="1"/>
      <c r="SLK128" s="1"/>
      <c r="SLL128" s="1"/>
      <c r="SLM128" s="1"/>
      <c r="SLN128" s="1"/>
      <c r="SLO128" s="1"/>
      <c r="SLP128" s="1"/>
      <c r="SLQ128" s="1"/>
      <c r="SLR128" s="1"/>
      <c r="SLS128" s="1"/>
      <c r="SLT128" s="1"/>
      <c r="SLU128" s="1"/>
      <c r="SLV128" s="1"/>
      <c r="SLW128" s="1"/>
      <c r="SLX128" s="1"/>
      <c r="SLY128" s="1"/>
      <c r="SLZ128" s="1"/>
      <c r="SMA128" s="1"/>
      <c r="SMB128" s="1"/>
      <c r="SMC128" s="1"/>
      <c r="SMD128" s="1"/>
      <c r="SME128" s="1"/>
      <c r="SMF128" s="1"/>
      <c r="SMG128" s="1"/>
      <c r="SMH128" s="1"/>
      <c r="SMI128" s="1"/>
      <c r="SMJ128" s="1"/>
      <c r="SMK128" s="1"/>
      <c r="SML128" s="1"/>
      <c r="SMM128" s="1"/>
      <c r="SMN128" s="1"/>
      <c r="SMO128" s="1"/>
      <c r="SMP128" s="1"/>
      <c r="SMQ128" s="1"/>
      <c r="SMR128" s="1"/>
      <c r="SMS128" s="1"/>
      <c r="SMT128" s="1"/>
      <c r="SMU128" s="1"/>
      <c r="SMV128" s="1"/>
      <c r="SMW128" s="1"/>
      <c r="SMX128" s="1"/>
      <c r="SMY128" s="1"/>
      <c r="SMZ128" s="1"/>
      <c r="SNA128" s="1"/>
      <c r="SNB128" s="1"/>
      <c r="SNC128" s="1"/>
      <c r="SND128" s="1"/>
      <c r="SNE128" s="1"/>
      <c r="SNF128" s="1"/>
      <c r="SNG128" s="1"/>
      <c r="SNH128" s="1"/>
      <c r="SNI128" s="1"/>
      <c r="SNJ128" s="1"/>
      <c r="SNK128" s="1"/>
      <c r="SNL128" s="1"/>
      <c r="SNM128" s="1"/>
      <c r="SNN128" s="1"/>
      <c r="SNO128" s="1"/>
      <c r="SNP128" s="1"/>
      <c r="SNQ128" s="1"/>
      <c r="SNR128" s="1"/>
      <c r="SNS128" s="1"/>
      <c r="SNT128" s="1"/>
      <c r="SNU128" s="1"/>
      <c r="SNV128" s="1"/>
      <c r="SNW128" s="1"/>
      <c r="SNX128" s="1"/>
      <c r="SNY128" s="1"/>
      <c r="SNZ128" s="1"/>
      <c r="SOA128" s="1"/>
      <c r="SOB128" s="1"/>
      <c r="SOC128" s="1"/>
      <c r="SOD128" s="1"/>
      <c r="SOE128" s="1"/>
      <c r="SOF128" s="1"/>
      <c r="SOG128" s="1"/>
      <c r="SOH128" s="1"/>
      <c r="SOI128" s="1"/>
      <c r="SOJ128" s="1"/>
      <c r="SOK128" s="1"/>
      <c r="SOL128" s="1"/>
      <c r="SOM128" s="1"/>
      <c r="SON128" s="1"/>
      <c r="SOO128" s="1"/>
      <c r="SOP128" s="1"/>
      <c r="SOQ128" s="1"/>
      <c r="SOR128" s="1"/>
      <c r="SOS128" s="1"/>
      <c r="SOT128" s="1"/>
      <c r="SOU128" s="1"/>
      <c r="SOV128" s="1"/>
      <c r="SOW128" s="1"/>
      <c r="SOX128" s="1"/>
      <c r="SOY128" s="1"/>
      <c r="SOZ128" s="1"/>
      <c r="SPA128" s="1"/>
      <c r="SPB128" s="1"/>
      <c r="SPC128" s="1"/>
      <c r="SPD128" s="1"/>
      <c r="SPE128" s="1"/>
      <c r="SPF128" s="1"/>
      <c r="SPG128" s="1"/>
      <c r="SPH128" s="1"/>
      <c r="SPI128" s="1"/>
      <c r="SPJ128" s="1"/>
      <c r="SPK128" s="1"/>
      <c r="SPL128" s="1"/>
      <c r="SPM128" s="1"/>
      <c r="SPN128" s="1"/>
      <c r="SPO128" s="1"/>
      <c r="SPP128" s="1"/>
      <c r="SPQ128" s="1"/>
      <c r="SPR128" s="1"/>
      <c r="SPS128" s="1"/>
      <c r="SPT128" s="1"/>
      <c r="SPU128" s="1"/>
      <c r="SPV128" s="1"/>
      <c r="SPW128" s="1"/>
      <c r="SPX128" s="1"/>
      <c r="SPY128" s="1"/>
      <c r="SPZ128" s="1"/>
      <c r="SQA128" s="1"/>
      <c r="SQB128" s="1"/>
      <c r="SQC128" s="1"/>
      <c r="SQD128" s="1"/>
      <c r="SQE128" s="1"/>
      <c r="SQF128" s="1"/>
      <c r="SQG128" s="1"/>
      <c r="SQH128" s="1"/>
      <c r="SQI128" s="1"/>
      <c r="SQJ128" s="1"/>
      <c r="SQK128" s="1"/>
      <c r="SQL128" s="1"/>
      <c r="SQM128" s="1"/>
      <c r="SQN128" s="1"/>
      <c r="SQO128" s="1"/>
      <c r="SQP128" s="1"/>
      <c r="SQQ128" s="1"/>
      <c r="SQR128" s="1"/>
      <c r="SQS128" s="1"/>
      <c r="SQT128" s="1"/>
      <c r="SQU128" s="1"/>
      <c r="SQV128" s="1"/>
      <c r="SQW128" s="1"/>
      <c r="SQX128" s="1"/>
      <c r="SQY128" s="1"/>
      <c r="SQZ128" s="1"/>
      <c r="SRA128" s="1"/>
      <c r="SRB128" s="1"/>
      <c r="SRC128" s="1"/>
      <c r="SRD128" s="1"/>
      <c r="SRE128" s="1"/>
      <c r="SRF128" s="1"/>
      <c r="SRG128" s="1"/>
      <c r="SRH128" s="1"/>
      <c r="SRI128" s="1"/>
      <c r="SRJ128" s="1"/>
      <c r="SRK128" s="1"/>
      <c r="SRL128" s="1"/>
      <c r="SRM128" s="1"/>
      <c r="SRN128" s="1"/>
      <c r="SRO128" s="1"/>
      <c r="SRP128" s="1"/>
      <c r="SRQ128" s="1"/>
      <c r="SRR128" s="1"/>
      <c r="SRS128" s="1"/>
      <c r="SRT128" s="1"/>
      <c r="SRU128" s="1"/>
      <c r="SRV128" s="1"/>
      <c r="SRW128" s="1"/>
      <c r="SRX128" s="1"/>
      <c r="SRY128" s="1"/>
      <c r="SRZ128" s="1"/>
      <c r="SSA128" s="1"/>
      <c r="SSB128" s="1"/>
      <c r="SSC128" s="1"/>
      <c r="SSD128" s="1"/>
      <c r="SSE128" s="1"/>
      <c r="SSF128" s="1"/>
      <c r="SSG128" s="1"/>
      <c r="SSH128" s="1"/>
      <c r="SSI128" s="1"/>
      <c r="SSJ128" s="1"/>
      <c r="SSK128" s="1"/>
      <c r="SSL128" s="1"/>
      <c r="SSM128" s="1"/>
      <c r="SSN128" s="1"/>
      <c r="SSO128" s="1"/>
      <c r="SSP128" s="1"/>
      <c r="SSQ128" s="1"/>
      <c r="SSR128" s="1"/>
      <c r="SSS128" s="1"/>
      <c r="SST128" s="1"/>
      <c r="SSU128" s="1"/>
      <c r="SSV128" s="1"/>
      <c r="SSW128" s="1"/>
      <c r="SSX128" s="1"/>
      <c r="SSY128" s="1"/>
      <c r="SSZ128" s="1"/>
      <c r="STA128" s="1"/>
      <c r="STB128" s="1"/>
      <c r="STC128" s="1"/>
      <c r="STD128" s="1"/>
      <c r="STE128" s="1"/>
      <c r="STF128" s="1"/>
      <c r="STG128" s="1"/>
      <c r="STH128" s="1"/>
      <c r="STI128" s="1"/>
      <c r="STJ128" s="1"/>
      <c r="STK128" s="1"/>
      <c r="STL128" s="1"/>
      <c r="STM128" s="1"/>
      <c r="STN128" s="1"/>
      <c r="STO128" s="1"/>
      <c r="STP128" s="1"/>
      <c r="STQ128" s="1"/>
      <c r="STR128" s="1"/>
      <c r="STS128" s="1"/>
      <c r="STT128" s="1"/>
      <c r="STU128" s="1"/>
      <c r="STV128" s="1"/>
      <c r="STW128" s="1"/>
      <c r="STX128" s="1"/>
      <c r="STY128" s="1"/>
      <c r="STZ128" s="1"/>
      <c r="SUA128" s="1"/>
      <c r="SUB128" s="1"/>
      <c r="SUC128" s="1"/>
      <c r="SUD128" s="1"/>
      <c r="SUE128" s="1"/>
      <c r="SUF128" s="1"/>
      <c r="SUG128" s="1"/>
      <c r="SUH128" s="1"/>
      <c r="SUI128" s="1"/>
      <c r="SUJ128" s="1"/>
      <c r="SUK128" s="1"/>
      <c r="SUL128" s="1"/>
      <c r="SUM128" s="1"/>
      <c r="SUN128" s="1"/>
      <c r="SUO128" s="1"/>
      <c r="SUP128" s="1"/>
      <c r="SUQ128" s="1"/>
      <c r="SUR128" s="1"/>
      <c r="SUS128" s="1"/>
      <c r="SUT128" s="1"/>
      <c r="SUU128" s="1"/>
      <c r="SUV128" s="1"/>
      <c r="SUW128" s="1"/>
      <c r="SUX128" s="1"/>
      <c r="SUY128" s="1"/>
      <c r="SUZ128" s="1"/>
      <c r="SVA128" s="1"/>
      <c r="SVB128" s="1"/>
      <c r="SVC128" s="1"/>
      <c r="SVD128" s="1"/>
      <c r="SVE128" s="1"/>
      <c r="SVF128" s="1"/>
      <c r="SVG128" s="1"/>
      <c r="SVH128" s="1"/>
      <c r="SVI128" s="1"/>
      <c r="SVJ128" s="1"/>
      <c r="SVK128" s="1"/>
      <c r="SVL128" s="1"/>
      <c r="SVM128" s="1"/>
      <c r="SVN128" s="1"/>
      <c r="SVO128" s="1"/>
      <c r="SVP128" s="1"/>
      <c r="SVQ128" s="1"/>
      <c r="SVR128" s="1"/>
      <c r="SVS128" s="1"/>
      <c r="SVT128" s="1"/>
      <c r="SVU128" s="1"/>
      <c r="SVV128" s="1"/>
      <c r="SVW128" s="1"/>
      <c r="SVX128" s="1"/>
      <c r="SVY128" s="1"/>
      <c r="SVZ128" s="1"/>
      <c r="SWA128" s="1"/>
      <c r="SWB128" s="1"/>
      <c r="SWC128" s="1"/>
      <c r="SWD128" s="1"/>
      <c r="SWE128" s="1"/>
      <c r="SWF128" s="1"/>
      <c r="SWG128" s="1"/>
      <c r="SWH128" s="1"/>
      <c r="SWI128" s="1"/>
      <c r="SWJ128" s="1"/>
      <c r="SWK128" s="1"/>
      <c r="SWL128" s="1"/>
      <c r="SWM128" s="1"/>
      <c r="SWN128" s="1"/>
      <c r="SWO128" s="1"/>
      <c r="SWP128" s="1"/>
      <c r="SWQ128" s="1"/>
      <c r="SWR128" s="1"/>
      <c r="SWS128" s="1"/>
      <c r="SWT128" s="1"/>
      <c r="SWU128" s="1"/>
      <c r="SWV128" s="1"/>
      <c r="SWW128" s="1"/>
      <c r="SWX128" s="1"/>
      <c r="SWY128" s="1"/>
      <c r="SWZ128" s="1"/>
      <c r="SXA128" s="1"/>
      <c r="SXB128" s="1"/>
      <c r="SXC128" s="1"/>
      <c r="SXD128" s="1"/>
      <c r="SXE128" s="1"/>
      <c r="SXF128" s="1"/>
      <c r="SXG128" s="1"/>
      <c r="SXH128" s="1"/>
      <c r="SXI128" s="1"/>
      <c r="SXJ128" s="1"/>
      <c r="SXK128" s="1"/>
      <c r="SXL128" s="1"/>
      <c r="SXM128" s="1"/>
      <c r="SXN128" s="1"/>
      <c r="SXO128" s="1"/>
      <c r="SXP128" s="1"/>
      <c r="SXQ128" s="1"/>
      <c r="SXR128" s="1"/>
      <c r="SXS128" s="1"/>
      <c r="SXT128" s="1"/>
      <c r="SXU128" s="1"/>
      <c r="SXV128" s="1"/>
      <c r="SXW128" s="1"/>
      <c r="SXX128" s="1"/>
      <c r="SXY128" s="1"/>
      <c r="SXZ128" s="1"/>
      <c r="SYA128" s="1"/>
      <c r="SYB128" s="1"/>
      <c r="SYC128" s="1"/>
      <c r="SYD128" s="1"/>
      <c r="SYE128" s="1"/>
      <c r="SYF128" s="1"/>
      <c r="SYG128" s="1"/>
      <c r="SYH128" s="1"/>
      <c r="SYI128" s="1"/>
      <c r="SYJ128" s="1"/>
      <c r="SYK128" s="1"/>
      <c r="SYL128" s="1"/>
      <c r="SYM128" s="1"/>
      <c r="SYN128" s="1"/>
      <c r="SYO128" s="1"/>
      <c r="SYP128" s="1"/>
      <c r="SYQ128" s="1"/>
      <c r="SYR128" s="1"/>
      <c r="SYS128" s="1"/>
      <c r="SYT128" s="1"/>
      <c r="SYU128" s="1"/>
      <c r="SYV128" s="1"/>
      <c r="SYW128" s="1"/>
      <c r="SYX128" s="1"/>
      <c r="SYY128" s="1"/>
      <c r="SYZ128" s="1"/>
      <c r="SZA128" s="1"/>
      <c r="SZB128" s="1"/>
      <c r="SZC128" s="1"/>
      <c r="SZD128" s="1"/>
      <c r="SZE128" s="1"/>
      <c r="SZF128" s="1"/>
      <c r="SZG128" s="1"/>
      <c r="SZH128" s="1"/>
      <c r="SZI128" s="1"/>
      <c r="SZJ128" s="1"/>
      <c r="SZK128" s="1"/>
      <c r="SZL128" s="1"/>
      <c r="SZM128" s="1"/>
      <c r="SZN128" s="1"/>
      <c r="SZO128" s="1"/>
      <c r="SZP128" s="1"/>
      <c r="SZQ128" s="1"/>
      <c r="SZR128" s="1"/>
      <c r="SZS128" s="1"/>
      <c r="SZT128" s="1"/>
      <c r="SZU128" s="1"/>
      <c r="SZV128" s="1"/>
      <c r="SZW128" s="1"/>
      <c r="SZX128" s="1"/>
      <c r="SZY128" s="1"/>
      <c r="SZZ128" s="1"/>
      <c r="TAA128" s="1"/>
      <c r="TAB128" s="1"/>
      <c r="TAC128" s="1"/>
      <c r="TAD128" s="1"/>
      <c r="TAE128" s="1"/>
      <c r="TAF128" s="1"/>
      <c r="TAG128" s="1"/>
      <c r="TAH128" s="1"/>
      <c r="TAI128" s="1"/>
      <c r="TAJ128" s="1"/>
      <c r="TAK128" s="1"/>
      <c r="TAL128" s="1"/>
      <c r="TAM128" s="1"/>
      <c r="TAN128" s="1"/>
      <c r="TAO128" s="1"/>
      <c r="TAP128" s="1"/>
      <c r="TAQ128" s="1"/>
      <c r="TAR128" s="1"/>
      <c r="TAS128" s="1"/>
      <c r="TAT128" s="1"/>
      <c r="TAU128" s="1"/>
      <c r="TAV128" s="1"/>
      <c r="TAW128" s="1"/>
      <c r="TAX128" s="1"/>
      <c r="TAY128" s="1"/>
      <c r="TAZ128" s="1"/>
      <c r="TBA128" s="1"/>
      <c r="TBB128" s="1"/>
      <c r="TBC128" s="1"/>
      <c r="TBD128" s="1"/>
      <c r="TBE128" s="1"/>
      <c r="TBF128" s="1"/>
      <c r="TBG128" s="1"/>
      <c r="TBH128" s="1"/>
      <c r="TBI128" s="1"/>
      <c r="TBJ128" s="1"/>
      <c r="TBK128" s="1"/>
      <c r="TBL128" s="1"/>
      <c r="TBM128" s="1"/>
      <c r="TBN128" s="1"/>
      <c r="TBO128" s="1"/>
      <c r="TBP128" s="1"/>
      <c r="TBQ128" s="1"/>
      <c r="TBR128" s="1"/>
      <c r="TBS128" s="1"/>
      <c r="TBT128" s="1"/>
      <c r="TBU128" s="1"/>
      <c r="TBV128" s="1"/>
      <c r="TBW128" s="1"/>
      <c r="TBX128" s="1"/>
      <c r="TBY128" s="1"/>
      <c r="TBZ128" s="1"/>
      <c r="TCA128" s="1"/>
      <c r="TCB128" s="1"/>
      <c r="TCC128" s="1"/>
      <c r="TCD128" s="1"/>
      <c r="TCE128" s="1"/>
      <c r="TCF128" s="1"/>
      <c r="TCG128" s="1"/>
      <c r="TCH128" s="1"/>
      <c r="TCI128" s="1"/>
      <c r="TCJ128" s="1"/>
      <c r="TCK128" s="1"/>
      <c r="TCL128" s="1"/>
      <c r="TCM128" s="1"/>
      <c r="TCN128" s="1"/>
      <c r="TCO128" s="1"/>
      <c r="TCP128" s="1"/>
      <c r="TCQ128" s="1"/>
      <c r="TCR128" s="1"/>
      <c r="TCS128" s="1"/>
      <c r="TCT128" s="1"/>
      <c r="TCU128" s="1"/>
      <c r="TCV128" s="1"/>
      <c r="TCW128" s="1"/>
      <c r="TCX128" s="1"/>
      <c r="TCY128" s="1"/>
      <c r="TCZ128" s="1"/>
      <c r="TDA128" s="1"/>
      <c r="TDB128" s="1"/>
      <c r="TDC128" s="1"/>
      <c r="TDD128" s="1"/>
      <c r="TDE128" s="1"/>
      <c r="TDF128" s="1"/>
      <c r="TDG128" s="1"/>
      <c r="TDH128" s="1"/>
      <c r="TDI128" s="1"/>
      <c r="TDJ128" s="1"/>
      <c r="TDK128" s="1"/>
      <c r="TDL128" s="1"/>
      <c r="TDM128" s="1"/>
      <c r="TDN128" s="1"/>
      <c r="TDO128" s="1"/>
      <c r="TDP128" s="1"/>
      <c r="TDQ128" s="1"/>
      <c r="TDR128" s="1"/>
      <c r="TDS128" s="1"/>
      <c r="TDT128" s="1"/>
      <c r="TDU128" s="1"/>
      <c r="TDV128" s="1"/>
      <c r="TDW128" s="1"/>
      <c r="TDX128" s="1"/>
      <c r="TDY128" s="1"/>
      <c r="TDZ128" s="1"/>
      <c r="TEA128" s="1"/>
      <c r="TEB128" s="1"/>
      <c r="TEC128" s="1"/>
      <c r="TED128" s="1"/>
      <c r="TEE128" s="1"/>
      <c r="TEF128" s="1"/>
      <c r="TEG128" s="1"/>
      <c r="TEH128" s="1"/>
      <c r="TEI128" s="1"/>
      <c r="TEJ128" s="1"/>
      <c r="TEK128" s="1"/>
      <c r="TEL128" s="1"/>
      <c r="TEM128" s="1"/>
      <c r="TEN128" s="1"/>
      <c r="TEO128" s="1"/>
      <c r="TEP128" s="1"/>
      <c r="TEQ128" s="1"/>
      <c r="TER128" s="1"/>
      <c r="TES128" s="1"/>
      <c r="TET128" s="1"/>
      <c r="TEU128" s="1"/>
      <c r="TEV128" s="1"/>
      <c r="TEW128" s="1"/>
      <c r="TEX128" s="1"/>
      <c r="TEY128" s="1"/>
      <c r="TEZ128" s="1"/>
      <c r="TFA128" s="1"/>
      <c r="TFB128" s="1"/>
      <c r="TFC128" s="1"/>
      <c r="TFD128" s="1"/>
      <c r="TFE128" s="1"/>
      <c r="TFF128" s="1"/>
      <c r="TFG128" s="1"/>
      <c r="TFH128" s="1"/>
      <c r="TFI128" s="1"/>
      <c r="TFJ128" s="1"/>
      <c r="TFK128" s="1"/>
      <c r="TFL128" s="1"/>
      <c r="TFM128" s="1"/>
      <c r="TFN128" s="1"/>
      <c r="TFO128" s="1"/>
      <c r="TFP128" s="1"/>
      <c r="TFQ128" s="1"/>
      <c r="TFR128" s="1"/>
      <c r="TFS128" s="1"/>
      <c r="TFT128" s="1"/>
      <c r="TFU128" s="1"/>
      <c r="TFV128" s="1"/>
      <c r="TFW128" s="1"/>
      <c r="TFX128" s="1"/>
      <c r="TFY128" s="1"/>
      <c r="TFZ128" s="1"/>
      <c r="TGA128" s="1"/>
      <c r="TGB128" s="1"/>
      <c r="TGC128" s="1"/>
      <c r="TGD128" s="1"/>
      <c r="TGE128" s="1"/>
      <c r="TGF128" s="1"/>
      <c r="TGG128" s="1"/>
      <c r="TGH128" s="1"/>
      <c r="TGI128" s="1"/>
      <c r="TGJ128" s="1"/>
      <c r="TGK128" s="1"/>
      <c r="TGL128" s="1"/>
      <c r="TGM128" s="1"/>
      <c r="TGN128" s="1"/>
      <c r="TGO128" s="1"/>
      <c r="TGP128" s="1"/>
      <c r="TGQ128" s="1"/>
      <c r="TGR128" s="1"/>
      <c r="TGS128" s="1"/>
      <c r="TGT128" s="1"/>
      <c r="TGU128" s="1"/>
      <c r="TGV128" s="1"/>
      <c r="TGW128" s="1"/>
      <c r="TGX128" s="1"/>
      <c r="TGY128" s="1"/>
      <c r="TGZ128" s="1"/>
      <c r="THA128" s="1"/>
      <c r="THB128" s="1"/>
      <c r="THC128" s="1"/>
      <c r="THD128" s="1"/>
      <c r="THE128" s="1"/>
      <c r="THF128" s="1"/>
      <c r="THG128" s="1"/>
      <c r="THH128" s="1"/>
      <c r="THI128" s="1"/>
      <c r="THJ128" s="1"/>
      <c r="THK128" s="1"/>
      <c r="THL128" s="1"/>
      <c r="THM128" s="1"/>
      <c r="THN128" s="1"/>
      <c r="THO128" s="1"/>
      <c r="THP128" s="1"/>
      <c r="THQ128" s="1"/>
      <c r="THR128" s="1"/>
      <c r="THS128" s="1"/>
      <c r="THT128" s="1"/>
      <c r="THU128" s="1"/>
      <c r="THV128" s="1"/>
      <c r="THW128" s="1"/>
      <c r="THX128" s="1"/>
      <c r="THY128" s="1"/>
      <c r="THZ128" s="1"/>
      <c r="TIA128" s="1"/>
      <c r="TIB128" s="1"/>
      <c r="TIC128" s="1"/>
      <c r="TID128" s="1"/>
      <c r="TIE128" s="1"/>
      <c r="TIF128" s="1"/>
      <c r="TIG128" s="1"/>
      <c r="TIH128" s="1"/>
      <c r="TII128" s="1"/>
      <c r="TIJ128" s="1"/>
      <c r="TIK128" s="1"/>
      <c r="TIL128" s="1"/>
      <c r="TIM128" s="1"/>
      <c r="TIN128" s="1"/>
      <c r="TIO128" s="1"/>
      <c r="TIP128" s="1"/>
      <c r="TIQ128" s="1"/>
      <c r="TIR128" s="1"/>
      <c r="TIS128" s="1"/>
      <c r="TIT128" s="1"/>
      <c r="TIU128" s="1"/>
      <c r="TIV128" s="1"/>
      <c r="TIW128" s="1"/>
      <c r="TIX128" s="1"/>
      <c r="TIY128" s="1"/>
      <c r="TIZ128" s="1"/>
      <c r="TJA128" s="1"/>
      <c r="TJB128" s="1"/>
      <c r="TJC128" s="1"/>
      <c r="TJD128" s="1"/>
      <c r="TJE128" s="1"/>
      <c r="TJF128" s="1"/>
      <c r="TJG128" s="1"/>
      <c r="TJH128" s="1"/>
      <c r="TJI128" s="1"/>
      <c r="TJJ128" s="1"/>
      <c r="TJK128" s="1"/>
      <c r="TJL128" s="1"/>
      <c r="TJM128" s="1"/>
      <c r="TJN128" s="1"/>
      <c r="TJO128" s="1"/>
      <c r="TJP128" s="1"/>
      <c r="TJQ128" s="1"/>
      <c r="TJR128" s="1"/>
      <c r="TJS128" s="1"/>
      <c r="TJT128" s="1"/>
      <c r="TJU128" s="1"/>
      <c r="TJV128" s="1"/>
      <c r="TJW128" s="1"/>
      <c r="TJX128" s="1"/>
      <c r="TJY128" s="1"/>
      <c r="TJZ128" s="1"/>
      <c r="TKA128" s="1"/>
      <c r="TKB128" s="1"/>
      <c r="TKC128" s="1"/>
      <c r="TKD128" s="1"/>
      <c r="TKE128" s="1"/>
      <c r="TKF128" s="1"/>
      <c r="TKG128" s="1"/>
      <c r="TKH128" s="1"/>
      <c r="TKI128" s="1"/>
      <c r="TKJ128" s="1"/>
      <c r="TKK128" s="1"/>
      <c r="TKL128" s="1"/>
      <c r="TKM128" s="1"/>
      <c r="TKN128" s="1"/>
      <c r="TKO128" s="1"/>
      <c r="TKP128" s="1"/>
      <c r="TKQ128" s="1"/>
      <c r="TKR128" s="1"/>
      <c r="TKS128" s="1"/>
      <c r="TKT128" s="1"/>
      <c r="TKU128" s="1"/>
      <c r="TKV128" s="1"/>
      <c r="TKW128" s="1"/>
      <c r="TKX128" s="1"/>
      <c r="TKY128" s="1"/>
      <c r="TKZ128" s="1"/>
      <c r="TLA128" s="1"/>
      <c r="TLB128" s="1"/>
      <c r="TLC128" s="1"/>
      <c r="TLD128" s="1"/>
      <c r="TLE128" s="1"/>
      <c r="TLF128" s="1"/>
      <c r="TLG128" s="1"/>
      <c r="TLH128" s="1"/>
      <c r="TLI128" s="1"/>
      <c r="TLJ128" s="1"/>
      <c r="TLK128" s="1"/>
      <c r="TLL128" s="1"/>
      <c r="TLM128" s="1"/>
      <c r="TLN128" s="1"/>
      <c r="TLO128" s="1"/>
      <c r="TLP128" s="1"/>
      <c r="TLQ128" s="1"/>
      <c r="TLR128" s="1"/>
      <c r="TLS128" s="1"/>
      <c r="TLT128" s="1"/>
      <c r="TLU128" s="1"/>
      <c r="TLV128" s="1"/>
      <c r="TLW128" s="1"/>
      <c r="TLX128" s="1"/>
      <c r="TLY128" s="1"/>
      <c r="TLZ128" s="1"/>
      <c r="TMA128" s="1"/>
      <c r="TMB128" s="1"/>
      <c r="TMC128" s="1"/>
      <c r="TMD128" s="1"/>
      <c r="TME128" s="1"/>
      <c r="TMF128" s="1"/>
      <c r="TMG128" s="1"/>
      <c r="TMH128" s="1"/>
      <c r="TMI128" s="1"/>
      <c r="TMJ128" s="1"/>
      <c r="TMK128" s="1"/>
      <c r="TML128" s="1"/>
      <c r="TMM128" s="1"/>
      <c r="TMN128" s="1"/>
      <c r="TMO128" s="1"/>
      <c r="TMP128" s="1"/>
      <c r="TMQ128" s="1"/>
      <c r="TMR128" s="1"/>
      <c r="TMS128" s="1"/>
      <c r="TMT128" s="1"/>
      <c r="TMU128" s="1"/>
      <c r="TMV128" s="1"/>
      <c r="TMW128" s="1"/>
      <c r="TMX128" s="1"/>
      <c r="TMY128" s="1"/>
      <c r="TMZ128" s="1"/>
      <c r="TNA128" s="1"/>
      <c r="TNB128" s="1"/>
      <c r="TNC128" s="1"/>
      <c r="TND128" s="1"/>
      <c r="TNE128" s="1"/>
      <c r="TNF128" s="1"/>
      <c r="TNG128" s="1"/>
      <c r="TNH128" s="1"/>
      <c r="TNI128" s="1"/>
      <c r="TNJ128" s="1"/>
      <c r="TNK128" s="1"/>
      <c r="TNL128" s="1"/>
      <c r="TNM128" s="1"/>
      <c r="TNN128" s="1"/>
      <c r="TNO128" s="1"/>
      <c r="TNP128" s="1"/>
      <c r="TNQ128" s="1"/>
      <c r="TNR128" s="1"/>
      <c r="TNS128" s="1"/>
      <c r="TNT128" s="1"/>
      <c r="TNU128" s="1"/>
      <c r="TNV128" s="1"/>
      <c r="TNW128" s="1"/>
      <c r="TNX128" s="1"/>
      <c r="TNY128" s="1"/>
      <c r="TNZ128" s="1"/>
      <c r="TOA128" s="1"/>
      <c r="TOB128" s="1"/>
      <c r="TOC128" s="1"/>
      <c r="TOD128" s="1"/>
      <c r="TOE128" s="1"/>
      <c r="TOF128" s="1"/>
      <c r="TOG128" s="1"/>
      <c r="TOH128" s="1"/>
      <c r="TOI128" s="1"/>
      <c r="TOJ128" s="1"/>
      <c r="TOK128" s="1"/>
      <c r="TOL128" s="1"/>
      <c r="TOM128" s="1"/>
      <c r="TON128" s="1"/>
      <c r="TOO128" s="1"/>
      <c r="TOP128" s="1"/>
      <c r="TOQ128" s="1"/>
      <c r="TOR128" s="1"/>
      <c r="TOS128" s="1"/>
      <c r="TOT128" s="1"/>
      <c r="TOU128" s="1"/>
      <c r="TOV128" s="1"/>
      <c r="TOW128" s="1"/>
      <c r="TOX128" s="1"/>
      <c r="TOY128" s="1"/>
      <c r="TOZ128" s="1"/>
      <c r="TPA128" s="1"/>
      <c r="TPB128" s="1"/>
      <c r="TPC128" s="1"/>
      <c r="TPD128" s="1"/>
      <c r="TPE128" s="1"/>
      <c r="TPF128" s="1"/>
      <c r="TPG128" s="1"/>
      <c r="TPH128" s="1"/>
      <c r="TPI128" s="1"/>
      <c r="TPJ128" s="1"/>
      <c r="TPK128" s="1"/>
      <c r="TPL128" s="1"/>
      <c r="TPM128" s="1"/>
      <c r="TPN128" s="1"/>
      <c r="TPO128" s="1"/>
      <c r="TPP128" s="1"/>
      <c r="TPQ128" s="1"/>
      <c r="TPR128" s="1"/>
      <c r="TPS128" s="1"/>
      <c r="TPT128" s="1"/>
      <c r="TPU128" s="1"/>
      <c r="TPV128" s="1"/>
      <c r="TPW128" s="1"/>
      <c r="TPX128" s="1"/>
      <c r="TPY128" s="1"/>
      <c r="TPZ128" s="1"/>
      <c r="TQA128" s="1"/>
      <c r="TQB128" s="1"/>
      <c r="TQC128" s="1"/>
      <c r="TQD128" s="1"/>
      <c r="TQE128" s="1"/>
      <c r="TQF128" s="1"/>
      <c r="TQG128" s="1"/>
      <c r="TQH128" s="1"/>
      <c r="TQI128" s="1"/>
      <c r="TQJ128" s="1"/>
      <c r="TQK128" s="1"/>
      <c r="TQL128" s="1"/>
      <c r="TQM128" s="1"/>
      <c r="TQN128" s="1"/>
      <c r="TQO128" s="1"/>
      <c r="TQP128" s="1"/>
      <c r="TQQ128" s="1"/>
      <c r="TQR128" s="1"/>
      <c r="TQS128" s="1"/>
      <c r="TQT128" s="1"/>
      <c r="TQU128" s="1"/>
      <c r="TQV128" s="1"/>
      <c r="TQW128" s="1"/>
      <c r="TQX128" s="1"/>
      <c r="TQY128" s="1"/>
      <c r="TQZ128" s="1"/>
      <c r="TRA128" s="1"/>
      <c r="TRB128" s="1"/>
      <c r="TRC128" s="1"/>
      <c r="TRD128" s="1"/>
      <c r="TRE128" s="1"/>
      <c r="TRF128" s="1"/>
      <c r="TRG128" s="1"/>
      <c r="TRH128" s="1"/>
      <c r="TRI128" s="1"/>
      <c r="TRJ128" s="1"/>
      <c r="TRK128" s="1"/>
      <c r="TRL128" s="1"/>
      <c r="TRM128" s="1"/>
      <c r="TRN128" s="1"/>
      <c r="TRO128" s="1"/>
      <c r="TRP128" s="1"/>
      <c r="TRQ128" s="1"/>
      <c r="TRR128" s="1"/>
      <c r="TRS128" s="1"/>
      <c r="TRT128" s="1"/>
      <c r="TRU128" s="1"/>
      <c r="TRV128" s="1"/>
      <c r="TRW128" s="1"/>
      <c r="TRX128" s="1"/>
      <c r="TRY128" s="1"/>
      <c r="TRZ128" s="1"/>
      <c r="TSA128" s="1"/>
      <c r="TSB128" s="1"/>
      <c r="TSC128" s="1"/>
      <c r="TSD128" s="1"/>
      <c r="TSE128" s="1"/>
      <c r="TSF128" s="1"/>
      <c r="TSG128" s="1"/>
      <c r="TSH128" s="1"/>
      <c r="TSI128" s="1"/>
      <c r="TSJ128" s="1"/>
      <c r="TSK128" s="1"/>
      <c r="TSL128" s="1"/>
      <c r="TSM128" s="1"/>
      <c r="TSN128" s="1"/>
      <c r="TSO128" s="1"/>
      <c r="TSP128" s="1"/>
      <c r="TSQ128" s="1"/>
      <c r="TSR128" s="1"/>
      <c r="TSS128" s="1"/>
      <c r="TST128" s="1"/>
      <c r="TSU128" s="1"/>
      <c r="TSV128" s="1"/>
      <c r="TSW128" s="1"/>
      <c r="TSX128" s="1"/>
      <c r="TSY128" s="1"/>
      <c r="TSZ128" s="1"/>
      <c r="TTA128" s="1"/>
      <c r="TTB128" s="1"/>
      <c r="TTC128" s="1"/>
      <c r="TTD128" s="1"/>
      <c r="TTE128" s="1"/>
      <c r="TTF128" s="1"/>
      <c r="TTG128" s="1"/>
      <c r="TTH128" s="1"/>
      <c r="TTI128" s="1"/>
      <c r="TTJ128" s="1"/>
      <c r="TTK128" s="1"/>
      <c r="TTL128" s="1"/>
      <c r="TTM128" s="1"/>
      <c r="TTN128" s="1"/>
      <c r="TTO128" s="1"/>
      <c r="TTP128" s="1"/>
      <c r="TTQ128" s="1"/>
      <c r="TTR128" s="1"/>
      <c r="TTS128" s="1"/>
      <c r="TTT128" s="1"/>
      <c r="TTU128" s="1"/>
      <c r="TTV128" s="1"/>
      <c r="TTW128" s="1"/>
      <c r="TTX128" s="1"/>
      <c r="TTY128" s="1"/>
      <c r="TTZ128" s="1"/>
      <c r="TUA128" s="1"/>
      <c r="TUB128" s="1"/>
      <c r="TUC128" s="1"/>
      <c r="TUD128" s="1"/>
      <c r="TUE128" s="1"/>
      <c r="TUF128" s="1"/>
      <c r="TUG128" s="1"/>
      <c r="TUH128" s="1"/>
      <c r="TUI128" s="1"/>
      <c r="TUJ128" s="1"/>
      <c r="TUK128" s="1"/>
      <c r="TUL128" s="1"/>
      <c r="TUM128" s="1"/>
      <c r="TUN128" s="1"/>
      <c r="TUO128" s="1"/>
      <c r="TUP128" s="1"/>
      <c r="TUQ128" s="1"/>
      <c r="TUR128" s="1"/>
      <c r="TUS128" s="1"/>
      <c r="TUT128" s="1"/>
      <c r="TUU128" s="1"/>
      <c r="TUV128" s="1"/>
      <c r="TUW128" s="1"/>
      <c r="TUX128" s="1"/>
      <c r="TUY128" s="1"/>
      <c r="TUZ128" s="1"/>
      <c r="TVA128" s="1"/>
      <c r="TVB128" s="1"/>
      <c r="TVC128" s="1"/>
      <c r="TVD128" s="1"/>
      <c r="TVE128" s="1"/>
      <c r="TVF128" s="1"/>
      <c r="TVG128" s="1"/>
      <c r="TVH128" s="1"/>
      <c r="TVI128" s="1"/>
      <c r="TVJ128" s="1"/>
      <c r="TVK128" s="1"/>
      <c r="TVL128" s="1"/>
      <c r="TVM128" s="1"/>
      <c r="TVN128" s="1"/>
      <c r="TVO128" s="1"/>
      <c r="TVP128" s="1"/>
      <c r="TVQ128" s="1"/>
      <c r="TVR128" s="1"/>
      <c r="TVS128" s="1"/>
      <c r="TVT128" s="1"/>
      <c r="TVU128" s="1"/>
      <c r="TVV128" s="1"/>
      <c r="TVW128" s="1"/>
      <c r="TVX128" s="1"/>
      <c r="TVY128" s="1"/>
      <c r="TVZ128" s="1"/>
      <c r="TWA128" s="1"/>
      <c r="TWB128" s="1"/>
      <c r="TWC128" s="1"/>
      <c r="TWD128" s="1"/>
      <c r="TWE128" s="1"/>
      <c r="TWF128" s="1"/>
      <c r="TWG128" s="1"/>
      <c r="TWH128" s="1"/>
      <c r="TWI128" s="1"/>
      <c r="TWJ128" s="1"/>
      <c r="TWK128" s="1"/>
      <c r="TWL128" s="1"/>
      <c r="TWM128" s="1"/>
      <c r="TWN128" s="1"/>
      <c r="TWO128" s="1"/>
      <c r="TWP128" s="1"/>
      <c r="TWQ128" s="1"/>
      <c r="TWR128" s="1"/>
      <c r="TWS128" s="1"/>
      <c r="TWT128" s="1"/>
      <c r="TWU128" s="1"/>
      <c r="TWV128" s="1"/>
      <c r="TWW128" s="1"/>
      <c r="TWX128" s="1"/>
      <c r="TWY128" s="1"/>
      <c r="TWZ128" s="1"/>
      <c r="TXA128" s="1"/>
      <c r="TXB128" s="1"/>
      <c r="TXC128" s="1"/>
      <c r="TXD128" s="1"/>
      <c r="TXE128" s="1"/>
      <c r="TXF128" s="1"/>
      <c r="TXG128" s="1"/>
      <c r="TXH128" s="1"/>
      <c r="TXI128" s="1"/>
      <c r="TXJ128" s="1"/>
      <c r="TXK128" s="1"/>
      <c r="TXL128" s="1"/>
      <c r="TXM128" s="1"/>
      <c r="TXN128" s="1"/>
      <c r="TXO128" s="1"/>
      <c r="TXP128" s="1"/>
      <c r="TXQ128" s="1"/>
      <c r="TXR128" s="1"/>
      <c r="TXS128" s="1"/>
      <c r="TXT128" s="1"/>
      <c r="TXU128" s="1"/>
      <c r="TXV128" s="1"/>
      <c r="TXW128" s="1"/>
      <c r="TXX128" s="1"/>
      <c r="TXY128" s="1"/>
      <c r="TXZ128" s="1"/>
      <c r="TYA128" s="1"/>
      <c r="TYB128" s="1"/>
      <c r="TYC128" s="1"/>
      <c r="TYD128" s="1"/>
      <c r="TYE128" s="1"/>
      <c r="TYF128" s="1"/>
      <c r="TYG128" s="1"/>
      <c r="TYH128" s="1"/>
      <c r="TYI128" s="1"/>
      <c r="TYJ128" s="1"/>
      <c r="TYK128" s="1"/>
      <c r="TYL128" s="1"/>
      <c r="TYM128" s="1"/>
      <c r="TYN128" s="1"/>
      <c r="TYO128" s="1"/>
      <c r="TYP128" s="1"/>
      <c r="TYQ128" s="1"/>
      <c r="TYR128" s="1"/>
      <c r="TYS128" s="1"/>
      <c r="TYT128" s="1"/>
      <c r="TYU128" s="1"/>
      <c r="TYV128" s="1"/>
      <c r="TYW128" s="1"/>
      <c r="TYX128" s="1"/>
      <c r="TYY128" s="1"/>
      <c r="TYZ128" s="1"/>
      <c r="TZA128" s="1"/>
      <c r="TZB128" s="1"/>
      <c r="TZC128" s="1"/>
      <c r="TZD128" s="1"/>
      <c r="TZE128" s="1"/>
      <c r="TZF128" s="1"/>
      <c r="TZG128" s="1"/>
      <c r="TZH128" s="1"/>
      <c r="TZI128" s="1"/>
      <c r="TZJ128" s="1"/>
      <c r="TZK128" s="1"/>
      <c r="TZL128" s="1"/>
      <c r="TZM128" s="1"/>
      <c r="TZN128" s="1"/>
      <c r="TZO128" s="1"/>
      <c r="TZP128" s="1"/>
      <c r="TZQ128" s="1"/>
      <c r="TZR128" s="1"/>
      <c r="TZS128" s="1"/>
      <c r="TZT128" s="1"/>
      <c r="TZU128" s="1"/>
      <c r="TZV128" s="1"/>
      <c r="TZW128" s="1"/>
      <c r="TZX128" s="1"/>
      <c r="TZY128" s="1"/>
      <c r="TZZ128" s="1"/>
      <c r="UAA128" s="1"/>
      <c r="UAB128" s="1"/>
      <c r="UAC128" s="1"/>
      <c r="UAD128" s="1"/>
      <c r="UAE128" s="1"/>
      <c r="UAF128" s="1"/>
      <c r="UAG128" s="1"/>
      <c r="UAH128" s="1"/>
      <c r="UAI128" s="1"/>
      <c r="UAJ128" s="1"/>
      <c r="UAK128" s="1"/>
      <c r="UAL128" s="1"/>
      <c r="UAM128" s="1"/>
      <c r="UAN128" s="1"/>
      <c r="UAO128" s="1"/>
      <c r="UAP128" s="1"/>
      <c r="UAQ128" s="1"/>
      <c r="UAR128" s="1"/>
      <c r="UAS128" s="1"/>
      <c r="UAT128" s="1"/>
      <c r="UAU128" s="1"/>
      <c r="UAV128" s="1"/>
      <c r="UAW128" s="1"/>
      <c r="UAX128" s="1"/>
      <c r="UAY128" s="1"/>
      <c r="UAZ128" s="1"/>
      <c r="UBA128" s="1"/>
      <c r="UBB128" s="1"/>
      <c r="UBC128" s="1"/>
      <c r="UBD128" s="1"/>
      <c r="UBE128" s="1"/>
      <c r="UBF128" s="1"/>
      <c r="UBG128" s="1"/>
      <c r="UBH128" s="1"/>
      <c r="UBI128" s="1"/>
      <c r="UBJ128" s="1"/>
      <c r="UBK128" s="1"/>
      <c r="UBL128" s="1"/>
      <c r="UBM128" s="1"/>
      <c r="UBN128" s="1"/>
      <c r="UBO128" s="1"/>
      <c r="UBP128" s="1"/>
      <c r="UBQ128" s="1"/>
      <c r="UBR128" s="1"/>
      <c r="UBS128" s="1"/>
      <c r="UBT128" s="1"/>
      <c r="UBU128" s="1"/>
      <c r="UBV128" s="1"/>
      <c r="UBW128" s="1"/>
      <c r="UBX128" s="1"/>
      <c r="UBY128" s="1"/>
      <c r="UBZ128" s="1"/>
      <c r="UCA128" s="1"/>
      <c r="UCB128" s="1"/>
      <c r="UCC128" s="1"/>
      <c r="UCD128" s="1"/>
      <c r="UCE128" s="1"/>
      <c r="UCF128" s="1"/>
      <c r="UCG128" s="1"/>
      <c r="UCH128" s="1"/>
      <c r="UCI128" s="1"/>
      <c r="UCJ128" s="1"/>
      <c r="UCK128" s="1"/>
      <c r="UCL128" s="1"/>
      <c r="UCM128" s="1"/>
      <c r="UCN128" s="1"/>
      <c r="UCO128" s="1"/>
      <c r="UCP128" s="1"/>
      <c r="UCQ128" s="1"/>
      <c r="UCR128" s="1"/>
      <c r="UCS128" s="1"/>
      <c r="UCT128" s="1"/>
      <c r="UCU128" s="1"/>
      <c r="UCV128" s="1"/>
      <c r="UCW128" s="1"/>
      <c r="UCX128" s="1"/>
      <c r="UCY128" s="1"/>
      <c r="UCZ128" s="1"/>
      <c r="UDA128" s="1"/>
      <c r="UDB128" s="1"/>
      <c r="UDC128" s="1"/>
      <c r="UDD128" s="1"/>
      <c r="UDE128" s="1"/>
      <c r="UDF128" s="1"/>
      <c r="UDG128" s="1"/>
      <c r="UDH128" s="1"/>
      <c r="UDI128" s="1"/>
      <c r="UDJ128" s="1"/>
      <c r="UDK128" s="1"/>
      <c r="UDL128" s="1"/>
      <c r="UDM128" s="1"/>
      <c r="UDN128" s="1"/>
      <c r="UDO128" s="1"/>
      <c r="UDP128" s="1"/>
      <c r="UDQ128" s="1"/>
      <c r="UDR128" s="1"/>
      <c r="UDS128" s="1"/>
      <c r="UDT128" s="1"/>
      <c r="UDU128" s="1"/>
      <c r="UDV128" s="1"/>
      <c r="UDW128" s="1"/>
      <c r="UDX128" s="1"/>
      <c r="UDY128" s="1"/>
      <c r="UDZ128" s="1"/>
      <c r="UEA128" s="1"/>
      <c r="UEB128" s="1"/>
      <c r="UEC128" s="1"/>
      <c r="UED128" s="1"/>
      <c r="UEE128" s="1"/>
      <c r="UEF128" s="1"/>
      <c r="UEG128" s="1"/>
      <c r="UEH128" s="1"/>
      <c r="UEI128" s="1"/>
      <c r="UEJ128" s="1"/>
      <c r="UEK128" s="1"/>
      <c r="UEL128" s="1"/>
      <c r="UEM128" s="1"/>
      <c r="UEN128" s="1"/>
      <c r="UEO128" s="1"/>
      <c r="UEP128" s="1"/>
      <c r="UEQ128" s="1"/>
      <c r="UER128" s="1"/>
      <c r="UES128" s="1"/>
      <c r="UET128" s="1"/>
      <c r="UEU128" s="1"/>
      <c r="UEV128" s="1"/>
      <c r="UEW128" s="1"/>
      <c r="UEX128" s="1"/>
      <c r="UEY128" s="1"/>
      <c r="UEZ128" s="1"/>
      <c r="UFA128" s="1"/>
      <c r="UFB128" s="1"/>
      <c r="UFC128" s="1"/>
      <c r="UFD128" s="1"/>
      <c r="UFE128" s="1"/>
      <c r="UFF128" s="1"/>
      <c r="UFG128" s="1"/>
      <c r="UFH128" s="1"/>
      <c r="UFI128" s="1"/>
      <c r="UFJ128" s="1"/>
      <c r="UFK128" s="1"/>
      <c r="UFL128" s="1"/>
      <c r="UFM128" s="1"/>
      <c r="UFN128" s="1"/>
      <c r="UFO128" s="1"/>
      <c r="UFP128" s="1"/>
      <c r="UFQ128" s="1"/>
      <c r="UFR128" s="1"/>
      <c r="UFS128" s="1"/>
      <c r="UFT128" s="1"/>
      <c r="UFU128" s="1"/>
      <c r="UFV128" s="1"/>
      <c r="UFW128" s="1"/>
      <c r="UFX128" s="1"/>
      <c r="UFY128" s="1"/>
      <c r="UFZ128" s="1"/>
      <c r="UGA128" s="1"/>
      <c r="UGB128" s="1"/>
      <c r="UGC128" s="1"/>
      <c r="UGD128" s="1"/>
      <c r="UGE128" s="1"/>
      <c r="UGF128" s="1"/>
      <c r="UGG128" s="1"/>
      <c r="UGH128" s="1"/>
      <c r="UGI128" s="1"/>
      <c r="UGJ128" s="1"/>
      <c r="UGK128" s="1"/>
      <c r="UGL128" s="1"/>
      <c r="UGM128" s="1"/>
      <c r="UGN128" s="1"/>
      <c r="UGO128" s="1"/>
      <c r="UGP128" s="1"/>
      <c r="UGQ128" s="1"/>
      <c r="UGR128" s="1"/>
      <c r="UGS128" s="1"/>
      <c r="UGT128" s="1"/>
      <c r="UGU128" s="1"/>
      <c r="UGV128" s="1"/>
      <c r="UGW128" s="1"/>
      <c r="UGX128" s="1"/>
      <c r="UGY128" s="1"/>
      <c r="UGZ128" s="1"/>
      <c r="UHA128" s="1"/>
      <c r="UHB128" s="1"/>
      <c r="UHC128" s="1"/>
      <c r="UHD128" s="1"/>
      <c r="UHE128" s="1"/>
      <c r="UHF128" s="1"/>
      <c r="UHG128" s="1"/>
      <c r="UHH128" s="1"/>
      <c r="UHI128" s="1"/>
      <c r="UHJ128" s="1"/>
      <c r="UHK128" s="1"/>
      <c r="UHL128" s="1"/>
      <c r="UHM128" s="1"/>
      <c r="UHN128" s="1"/>
      <c r="UHO128" s="1"/>
      <c r="UHP128" s="1"/>
      <c r="UHQ128" s="1"/>
      <c r="UHR128" s="1"/>
      <c r="UHS128" s="1"/>
      <c r="UHT128" s="1"/>
      <c r="UHU128" s="1"/>
      <c r="UHV128" s="1"/>
      <c r="UHW128" s="1"/>
      <c r="UHX128" s="1"/>
      <c r="UHY128" s="1"/>
      <c r="UHZ128" s="1"/>
      <c r="UIA128" s="1"/>
      <c r="UIB128" s="1"/>
      <c r="UIC128" s="1"/>
      <c r="UID128" s="1"/>
      <c r="UIE128" s="1"/>
      <c r="UIF128" s="1"/>
      <c r="UIG128" s="1"/>
      <c r="UIH128" s="1"/>
      <c r="UII128" s="1"/>
      <c r="UIJ128" s="1"/>
      <c r="UIK128" s="1"/>
      <c r="UIL128" s="1"/>
      <c r="UIM128" s="1"/>
      <c r="UIN128" s="1"/>
      <c r="UIO128" s="1"/>
      <c r="UIP128" s="1"/>
      <c r="UIQ128" s="1"/>
      <c r="UIR128" s="1"/>
      <c r="UIS128" s="1"/>
      <c r="UIT128" s="1"/>
      <c r="UIU128" s="1"/>
      <c r="UIV128" s="1"/>
      <c r="UIW128" s="1"/>
      <c r="UIX128" s="1"/>
      <c r="UIY128" s="1"/>
      <c r="UIZ128" s="1"/>
      <c r="UJA128" s="1"/>
      <c r="UJB128" s="1"/>
      <c r="UJC128" s="1"/>
      <c r="UJD128" s="1"/>
      <c r="UJE128" s="1"/>
      <c r="UJF128" s="1"/>
      <c r="UJG128" s="1"/>
      <c r="UJH128" s="1"/>
      <c r="UJI128" s="1"/>
      <c r="UJJ128" s="1"/>
      <c r="UJK128" s="1"/>
      <c r="UJL128" s="1"/>
      <c r="UJM128" s="1"/>
      <c r="UJN128" s="1"/>
      <c r="UJO128" s="1"/>
      <c r="UJP128" s="1"/>
      <c r="UJQ128" s="1"/>
      <c r="UJR128" s="1"/>
      <c r="UJS128" s="1"/>
      <c r="UJT128" s="1"/>
      <c r="UJU128" s="1"/>
      <c r="UJV128" s="1"/>
      <c r="UJW128" s="1"/>
      <c r="UJX128" s="1"/>
      <c r="UJY128" s="1"/>
      <c r="UJZ128" s="1"/>
      <c r="UKA128" s="1"/>
      <c r="UKB128" s="1"/>
      <c r="UKC128" s="1"/>
      <c r="UKD128" s="1"/>
      <c r="UKE128" s="1"/>
      <c r="UKF128" s="1"/>
      <c r="UKG128" s="1"/>
      <c r="UKH128" s="1"/>
      <c r="UKI128" s="1"/>
      <c r="UKJ128" s="1"/>
      <c r="UKK128" s="1"/>
      <c r="UKL128" s="1"/>
      <c r="UKM128" s="1"/>
      <c r="UKN128" s="1"/>
      <c r="UKO128" s="1"/>
      <c r="UKP128" s="1"/>
      <c r="UKQ128" s="1"/>
      <c r="UKR128" s="1"/>
      <c r="UKS128" s="1"/>
      <c r="UKT128" s="1"/>
      <c r="UKU128" s="1"/>
      <c r="UKV128" s="1"/>
      <c r="UKW128" s="1"/>
      <c r="UKX128" s="1"/>
      <c r="UKY128" s="1"/>
      <c r="UKZ128" s="1"/>
      <c r="ULA128" s="1"/>
      <c r="ULB128" s="1"/>
      <c r="ULC128" s="1"/>
      <c r="ULD128" s="1"/>
      <c r="ULE128" s="1"/>
      <c r="ULF128" s="1"/>
      <c r="ULG128" s="1"/>
      <c r="ULH128" s="1"/>
      <c r="ULI128" s="1"/>
      <c r="ULJ128" s="1"/>
      <c r="ULK128" s="1"/>
      <c r="ULL128" s="1"/>
      <c r="ULM128" s="1"/>
      <c r="ULN128" s="1"/>
      <c r="ULO128" s="1"/>
      <c r="ULP128" s="1"/>
      <c r="ULQ128" s="1"/>
      <c r="ULR128" s="1"/>
      <c r="ULS128" s="1"/>
      <c r="ULT128" s="1"/>
      <c r="ULU128" s="1"/>
      <c r="ULV128" s="1"/>
      <c r="ULW128" s="1"/>
      <c r="ULX128" s="1"/>
      <c r="ULY128" s="1"/>
      <c r="ULZ128" s="1"/>
      <c r="UMA128" s="1"/>
      <c r="UMB128" s="1"/>
      <c r="UMC128" s="1"/>
      <c r="UMD128" s="1"/>
      <c r="UME128" s="1"/>
      <c r="UMF128" s="1"/>
      <c r="UMG128" s="1"/>
      <c r="UMH128" s="1"/>
      <c r="UMI128" s="1"/>
      <c r="UMJ128" s="1"/>
      <c r="UMK128" s="1"/>
      <c r="UML128" s="1"/>
      <c r="UMM128" s="1"/>
      <c r="UMN128" s="1"/>
      <c r="UMO128" s="1"/>
      <c r="UMP128" s="1"/>
      <c r="UMQ128" s="1"/>
      <c r="UMR128" s="1"/>
      <c r="UMS128" s="1"/>
      <c r="UMT128" s="1"/>
      <c r="UMU128" s="1"/>
      <c r="UMV128" s="1"/>
      <c r="UMW128" s="1"/>
      <c r="UMX128" s="1"/>
      <c r="UMY128" s="1"/>
      <c r="UMZ128" s="1"/>
      <c r="UNA128" s="1"/>
      <c r="UNB128" s="1"/>
      <c r="UNC128" s="1"/>
      <c r="UND128" s="1"/>
      <c r="UNE128" s="1"/>
      <c r="UNF128" s="1"/>
      <c r="UNG128" s="1"/>
      <c r="UNH128" s="1"/>
      <c r="UNI128" s="1"/>
      <c r="UNJ128" s="1"/>
      <c r="UNK128" s="1"/>
      <c r="UNL128" s="1"/>
      <c r="UNM128" s="1"/>
      <c r="UNN128" s="1"/>
      <c r="UNO128" s="1"/>
      <c r="UNP128" s="1"/>
      <c r="UNQ128" s="1"/>
      <c r="UNR128" s="1"/>
      <c r="UNS128" s="1"/>
      <c r="UNT128" s="1"/>
      <c r="UNU128" s="1"/>
      <c r="UNV128" s="1"/>
      <c r="UNW128" s="1"/>
      <c r="UNX128" s="1"/>
      <c r="UNY128" s="1"/>
      <c r="UNZ128" s="1"/>
      <c r="UOA128" s="1"/>
      <c r="UOB128" s="1"/>
      <c r="UOC128" s="1"/>
      <c r="UOD128" s="1"/>
      <c r="UOE128" s="1"/>
      <c r="UOF128" s="1"/>
      <c r="UOG128" s="1"/>
      <c r="UOH128" s="1"/>
      <c r="UOI128" s="1"/>
      <c r="UOJ128" s="1"/>
      <c r="UOK128" s="1"/>
      <c r="UOL128" s="1"/>
      <c r="UOM128" s="1"/>
      <c r="UON128" s="1"/>
      <c r="UOO128" s="1"/>
      <c r="UOP128" s="1"/>
      <c r="UOQ128" s="1"/>
      <c r="UOR128" s="1"/>
      <c r="UOS128" s="1"/>
      <c r="UOT128" s="1"/>
      <c r="UOU128" s="1"/>
      <c r="UOV128" s="1"/>
      <c r="UOW128" s="1"/>
      <c r="UOX128" s="1"/>
      <c r="UOY128" s="1"/>
      <c r="UOZ128" s="1"/>
      <c r="UPA128" s="1"/>
      <c r="UPB128" s="1"/>
      <c r="UPC128" s="1"/>
      <c r="UPD128" s="1"/>
      <c r="UPE128" s="1"/>
      <c r="UPF128" s="1"/>
      <c r="UPG128" s="1"/>
      <c r="UPH128" s="1"/>
      <c r="UPI128" s="1"/>
      <c r="UPJ128" s="1"/>
      <c r="UPK128" s="1"/>
      <c r="UPL128" s="1"/>
      <c r="UPM128" s="1"/>
      <c r="UPN128" s="1"/>
      <c r="UPO128" s="1"/>
      <c r="UPP128" s="1"/>
      <c r="UPQ128" s="1"/>
      <c r="UPR128" s="1"/>
      <c r="UPS128" s="1"/>
      <c r="UPT128" s="1"/>
      <c r="UPU128" s="1"/>
      <c r="UPV128" s="1"/>
      <c r="UPW128" s="1"/>
      <c r="UPX128" s="1"/>
      <c r="UPY128" s="1"/>
      <c r="UPZ128" s="1"/>
      <c r="UQA128" s="1"/>
      <c r="UQB128" s="1"/>
      <c r="UQC128" s="1"/>
      <c r="UQD128" s="1"/>
      <c r="UQE128" s="1"/>
      <c r="UQF128" s="1"/>
      <c r="UQG128" s="1"/>
      <c r="UQH128" s="1"/>
      <c r="UQI128" s="1"/>
      <c r="UQJ128" s="1"/>
      <c r="UQK128" s="1"/>
      <c r="UQL128" s="1"/>
      <c r="UQM128" s="1"/>
      <c r="UQN128" s="1"/>
      <c r="UQO128" s="1"/>
      <c r="UQP128" s="1"/>
      <c r="UQQ128" s="1"/>
      <c r="UQR128" s="1"/>
      <c r="UQS128" s="1"/>
      <c r="UQT128" s="1"/>
      <c r="UQU128" s="1"/>
      <c r="UQV128" s="1"/>
      <c r="UQW128" s="1"/>
      <c r="UQX128" s="1"/>
      <c r="UQY128" s="1"/>
      <c r="UQZ128" s="1"/>
      <c r="URA128" s="1"/>
      <c r="URB128" s="1"/>
      <c r="URC128" s="1"/>
      <c r="URD128" s="1"/>
      <c r="URE128" s="1"/>
      <c r="URF128" s="1"/>
      <c r="URG128" s="1"/>
      <c r="URH128" s="1"/>
      <c r="URI128" s="1"/>
      <c r="URJ128" s="1"/>
      <c r="URK128" s="1"/>
      <c r="URL128" s="1"/>
      <c r="URM128" s="1"/>
      <c r="URN128" s="1"/>
      <c r="URO128" s="1"/>
      <c r="URP128" s="1"/>
      <c r="URQ128" s="1"/>
      <c r="URR128" s="1"/>
      <c r="URS128" s="1"/>
      <c r="URT128" s="1"/>
      <c r="URU128" s="1"/>
      <c r="URV128" s="1"/>
      <c r="URW128" s="1"/>
      <c r="URX128" s="1"/>
      <c r="URY128" s="1"/>
      <c r="URZ128" s="1"/>
      <c r="USA128" s="1"/>
      <c r="USB128" s="1"/>
      <c r="USC128" s="1"/>
      <c r="USD128" s="1"/>
      <c r="USE128" s="1"/>
      <c r="USF128" s="1"/>
      <c r="USG128" s="1"/>
      <c r="USH128" s="1"/>
      <c r="USI128" s="1"/>
      <c r="USJ128" s="1"/>
      <c r="USK128" s="1"/>
      <c r="USL128" s="1"/>
      <c r="USM128" s="1"/>
      <c r="USN128" s="1"/>
      <c r="USO128" s="1"/>
      <c r="USP128" s="1"/>
      <c r="USQ128" s="1"/>
      <c r="USR128" s="1"/>
      <c r="USS128" s="1"/>
      <c r="UST128" s="1"/>
      <c r="USU128" s="1"/>
      <c r="USV128" s="1"/>
      <c r="USW128" s="1"/>
      <c r="USX128" s="1"/>
      <c r="USY128" s="1"/>
      <c r="USZ128" s="1"/>
      <c r="UTA128" s="1"/>
      <c r="UTB128" s="1"/>
      <c r="UTC128" s="1"/>
      <c r="UTD128" s="1"/>
      <c r="UTE128" s="1"/>
      <c r="UTF128" s="1"/>
      <c r="UTG128" s="1"/>
      <c r="UTH128" s="1"/>
      <c r="UTI128" s="1"/>
      <c r="UTJ128" s="1"/>
      <c r="UTK128" s="1"/>
      <c r="UTL128" s="1"/>
      <c r="UTM128" s="1"/>
      <c r="UTN128" s="1"/>
      <c r="UTO128" s="1"/>
      <c r="UTP128" s="1"/>
      <c r="UTQ128" s="1"/>
      <c r="UTR128" s="1"/>
      <c r="UTS128" s="1"/>
      <c r="UTT128" s="1"/>
      <c r="UTU128" s="1"/>
      <c r="UTV128" s="1"/>
      <c r="UTW128" s="1"/>
      <c r="UTX128" s="1"/>
      <c r="UTY128" s="1"/>
      <c r="UTZ128" s="1"/>
      <c r="UUA128" s="1"/>
      <c r="UUB128" s="1"/>
      <c r="UUC128" s="1"/>
      <c r="UUD128" s="1"/>
      <c r="UUE128" s="1"/>
      <c r="UUF128" s="1"/>
      <c r="UUG128" s="1"/>
      <c r="UUH128" s="1"/>
      <c r="UUI128" s="1"/>
      <c r="UUJ128" s="1"/>
      <c r="UUK128" s="1"/>
      <c r="UUL128" s="1"/>
      <c r="UUM128" s="1"/>
      <c r="UUN128" s="1"/>
      <c r="UUO128" s="1"/>
      <c r="UUP128" s="1"/>
      <c r="UUQ128" s="1"/>
      <c r="UUR128" s="1"/>
      <c r="UUS128" s="1"/>
      <c r="UUT128" s="1"/>
      <c r="UUU128" s="1"/>
      <c r="UUV128" s="1"/>
      <c r="UUW128" s="1"/>
      <c r="UUX128" s="1"/>
      <c r="UUY128" s="1"/>
      <c r="UUZ128" s="1"/>
      <c r="UVA128" s="1"/>
      <c r="UVB128" s="1"/>
      <c r="UVC128" s="1"/>
      <c r="UVD128" s="1"/>
      <c r="UVE128" s="1"/>
      <c r="UVF128" s="1"/>
      <c r="UVG128" s="1"/>
      <c r="UVH128" s="1"/>
      <c r="UVI128" s="1"/>
      <c r="UVJ128" s="1"/>
      <c r="UVK128" s="1"/>
      <c r="UVL128" s="1"/>
      <c r="UVM128" s="1"/>
      <c r="UVN128" s="1"/>
      <c r="UVO128" s="1"/>
      <c r="UVP128" s="1"/>
      <c r="UVQ128" s="1"/>
      <c r="UVR128" s="1"/>
      <c r="UVS128" s="1"/>
      <c r="UVT128" s="1"/>
      <c r="UVU128" s="1"/>
      <c r="UVV128" s="1"/>
      <c r="UVW128" s="1"/>
      <c r="UVX128" s="1"/>
      <c r="UVY128" s="1"/>
      <c r="UVZ128" s="1"/>
      <c r="UWA128" s="1"/>
      <c r="UWB128" s="1"/>
      <c r="UWC128" s="1"/>
      <c r="UWD128" s="1"/>
      <c r="UWE128" s="1"/>
      <c r="UWF128" s="1"/>
      <c r="UWG128" s="1"/>
      <c r="UWH128" s="1"/>
      <c r="UWI128" s="1"/>
      <c r="UWJ128" s="1"/>
      <c r="UWK128" s="1"/>
      <c r="UWL128" s="1"/>
      <c r="UWM128" s="1"/>
      <c r="UWN128" s="1"/>
      <c r="UWO128" s="1"/>
      <c r="UWP128" s="1"/>
      <c r="UWQ128" s="1"/>
      <c r="UWR128" s="1"/>
      <c r="UWS128" s="1"/>
      <c r="UWT128" s="1"/>
      <c r="UWU128" s="1"/>
      <c r="UWV128" s="1"/>
      <c r="UWW128" s="1"/>
      <c r="UWX128" s="1"/>
      <c r="UWY128" s="1"/>
      <c r="UWZ128" s="1"/>
      <c r="UXA128" s="1"/>
      <c r="UXB128" s="1"/>
      <c r="UXC128" s="1"/>
      <c r="UXD128" s="1"/>
      <c r="UXE128" s="1"/>
      <c r="UXF128" s="1"/>
      <c r="UXG128" s="1"/>
      <c r="UXH128" s="1"/>
      <c r="UXI128" s="1"/>
      <c r="UXJ128" s="1"/>
      <c r="UXK128" s="1"/>
      <c r="UXL128" s="1"/>
      <c r="UXM128" s="1"/>
      <c r="UXN128" s="1"/>
      <c r="UXO128" s="1"/>
      <c r="UXP128" s="1"/>
      <c r="UXQ128" s="1"/>
      <c r="UXR128" s="1"/>
      <c r="UXS128" s="1"/>
      <c r="UXT128" s="1"/>
      <c r="UXU128" s="1"/>
      <c r="UXV128" s="1"/>
      <c r="UXW128" s="1"/>
      <c r="UXX128" s="1"/>
      <c r="UXY128" s="1"/>
      <c r="UXZ128" s="1"/>
      <c r="UYA128" s="1"/>
      <c r="UYB128" s="1"/>
      <c r="UYC128" s="1"/>
      <c r="UYD128" s="1"/>
      <c r="UYE128" s="1"/>
      <c r="UYF128" s="1"/>
      <c r="UYG128" s="1"/>
      <c r="UYH128" s="1"/>
      <c r="UYI128" s="1"/>
      <c r="UYJ128" s="1"/>
      <c r="UYK128" s="1"/>
      <c r="UYL128" s="1"/>
      <c r="UYM128" s="1"/>
      <c r="UYN128" s="1"/>
      <c r="UYO128" s="1"/>
      <c r="UYP128" s="1"/>
      <c r="UYQ128" s="1"/>
      <c r="UYR128" s="1"/>
      <c r="UYS128" s="1"/>
      <c r="UYT128" s="1"/>
      <c r="UYU128" s="1"/>
      <c r="UYV128" s="1"/>
      <c r="UYW128" s="1"/>
      <c r="UYX128" s="1"/>
      <c r="UYY128" s="1"/>
      <c r="UYZ128" s="1"/>
      <c r="UZA128" s="1"/>
      <c r="UZB128" s="1"/>
      <c r="UZC128" s="1"/>
      <c r="UZD128" s="1"/>
      <c r="UZE128" s="1"/>
      <c r="UZF128" s="1"/>
      <c r="UZG128" s="1"/>
      <c r="UZH128" s="1"/>
      <c r="UZI128" s="1"/>
      <c r="UZJ128" s="1"/>
      <c r="UZK128" s="1"/>
      <c r="UZL128" s="1"/>
      <c r="UZM128" s="1"/>
      <c r="UZN128" s="1"/>
      <c r="UZO128" s="1"/>
      <c r="UZP128" s="1"/>
      <c r="UZQ128" s="1"/>
      <c r="UZR128" s="1"/>
      <c r="UZS128" s="1"/>
      <c r="UZT128" s="1"/>
      <c r="UZU128" s="1"/>
      <c r="UZV128" s="1"/>
      <c r="UZW128" s="1"/>
      <c r="UZX128" s="1"/>
      <c r="UZY128" s="1"/>
      <c r="UZZ128" s="1"/>
      <c r="VAA128" s="1"/>
      <c r="VAB128" s="1"/>
      <c r="VAC128" s="1"/>
      <c r="VAD128" s="1"/>
      <c r="VAE128" s="1"/>
      <c r="VAF128" s="1"/>
      <c r="VAG128" s="1"/>
      <c r="VAH128" s="1"/>
      <c r="VAI128" s="1"/>
      <c r="VAJ128" s="1"/>
      <c r="VAK128" s="1"/>
      <c r="VAL128" s="1"/>
      <c r="VAM128" s="1"/>
      <c r="VAN128" s="1"/>
      <c r="VAO128" s="1"/>
      <c r="VAP128" s="1"/>
      <c r="VAQ128" s="1"/>
      <c r="VAR128" s="1"/>
      <c r="VAS128" s="1"/>
      <c r="VAT128" s="1"/>
      <c r="VAU128" s="1"/>
      <c r="VAV128" s="1"/>
      <c r="VAW128" s="1"/>
      <c r="VAX128" s="1"/>
      <c r="VAY128" s="1"/>
      <c r="VAZ128" s="1"/>
      <c r="VBA128" s="1"/>
      <c r="VBB128" s="1"/>
      <c r="VBC128" s="1"/>
      <c r="VBD128" s="1"/>
      <c r="VBE128" s="1"/>
      <c r="VBF128" s="1"/>
      <c r="VBG128" s="1"/>
      <c r="VBH128" s="1"/>
      <c r="VBI128" s="1"/>
      <c r="VBJ128" s="1"/>
      <c r="VBK128" s="1"/>
      <c r="VBL128" s="1"/>
      <c r="VBM128" s="1"/>
      <c r="VBN128" s="1"/>
      <c r="VBO128" s="1"/>
      <c r="VBP128" s="1"/>
      <c r="VBQ128" s="1"/>
      <c r="VBR128" s="1"/>
      <c r="VBS128" s="1"/>
      <c r="VBT128" s="1"/>
      <c r="VBU128" s="1"/>
      <c r="VBV128" s="1"/>
      <c r="VBW128" s="1"/>
      <c r="VBX128" s="1"/>
      <c r="VBY128" s="1"/>
      <c r="VBZ128" s="1"/>
      <c r="VCA128" s="1"/>
      <c r="VCB128" s="1"/>
      <c r="VCC128" s="1"/>
      <c r="VCD128" s="1"/>
      <c r="VCE128" s="1"/>
      <c r="VCF128" s="1"/>
      <c r="VCG128" s="1"/>
      <c r="VCH128" s="1"/>
      <c r="VCI128" s="1"/>
      <c r="VCJ128" s="1"/>
      <c r="VCK128" s="1"/>
      <c r="VCL128" s="1"/>
      <c r="VCM128" s="1"/>
      <c r="VCN128" s="1"/>
      <c r="VCO128" s="1"/>
      <c r="VCP128" s="1"/>
      <c r="VCQ128" s="1"/>
      <c r="VCR128" s="1"/>
      <c r="VCS128" s="1"/>
      <c r="VCT128" s="1"/>
      <c r="VCU128" s="1"/>
      <c r="VCV128" s="1"/>
      <c r="VCW128" s="1"/>
      <c r="VCX128" s="1"/>
      <c r="VCY128" s="1"/>
      <c r="VCZ128" s="1"/>
      <c r="VDA128" s="1"/>
      <c r="VDB128" s="1"/>
      <c r="VDC128" s="1"/>
      <c r="VDD128" s="1"/>
      <c r="VDE128" s="1"/>
      <c r="VDF128" s="1"/>
      <c r="VDG128" s="1"/>
      <c r="VDH128" s="1"/>
      <c r="VDI128" s="1"/>
      <c r="VDJ128" s="1"/>
      <c r="VDK128" s="1"/>
      <c r="VDL128" s="1"/>
      <c r="VDM128" s="1"/>
      <c r="VDN128" s="1"/>
      <c r="VDO128" s="1"/>
      <c r="VDP128" s="1"/>
      <c r="VDQ128" s="1"/>
      <c r="VDR128" s="1"/>
      <c r="VDS128" s="1"/>
      <c r="VDT128" s="1"/>
      <c r="VDU128" s="1"/>
      <c r="VDV128" s="1"/>
      <c r="VDW128" s="1"/>
      <c r="VDX128" s="1"/>
      <c r="VDY128" s="1"/>
      <c r="VDZ128" s="1"/>
      <c r="VEA128" s="1"/>
      <c r="VEB128" s="1"/>
      <c r="VEC128" s="1"/>
      <c r="VED128" s="1"/>
      <c r="VEE128" s="1"/>
      <c r="VEF128" s="1"/>
      <c r="VEG128" s="1"/>
      <c r="VEH128" s="1"/>
      <c r="VEI128" s="1"/>
      <c r="VEJ128" s="1"/>
      <c r="VEK128" s="1"/>
      <c r="VEL128" s="1"/>
      <c r="VEM128" s="1"/>
      <c r="VEN128" s="1"/>
      <c r="VEO128" s="1"/>
      <c r="VEP128" s="1"/>
      <c r="VEQ128" s="1"/>
      <c r="VER128" s="1"/>
      <c r="VES128" s="1"/>
      <c r="VET128" s="1"/>
      <c r="VEU128" s="1"/>
      <c r="VEV128" s="1"/>
      <c r="VEW128" s="1"/>
      <c r="VEX128" s="1"/>
      <c r="VEY128" s="1"/>
      <c r="VEZ128" s="1"/>
      <c r="VFA128" s="1"/>
      <c r="VFB128" s="1"/>
      <c r="VFC128" s="1"/>
      <c r="VFD128" s="1"/>
      <c r="VFE128" s="1"/>
      <c r="VFF128" s="1"/>
      <c r="VFG128" s="1"/>
      <c r="VFH128" s="1"/>
      <c r="VFI128" s="1"/>
      <c r="VFJ128" s="1"/>
      <c r="VFK128" s="1"/>
      <c r="VFL128" s="1"/>
      <c r="VFM128" s="1"/>
      <c r="VFN128" s="1"/>
      <c r="VFO128" s="1"/>
      <c r="VFP128" s="1"/>
      <c r="VFQ128" s="1"/>
      <c r="VFR128" s="1"/>
      <c r="VFS128" s="1"/>
      <c r="VFT128" s="1"/>
      <c r="VFU128" s="1"/>
      <c r="VFV128" s="1"/>
      <c r="VFW128" s="1"/>
      <c r="VFX128" s="1"/>
      <c r="VFY128" s="1"/>
      <c r="VFZ128" s="1"/>
      <c r="VGA128" s="1"/>
      <c r="VGB128" s="1"/>
      <c r="VGC128" s="1"/>
      <c r="VGD128" s="1"/>
      <c r="VGE128" s="1"/>
      <c r="VGF128" s="1"/>
      <c r="VGG128" s="1"/>
      <c r="VGH128" s="1"/>
      <c r="VGI128" s="1"/>
      <c r="VGJ128" s="1"/>
      <c r="VGK128" s="1"/>
      <c r="VGL128" s="1"/>
      <c r="VGM128" s="1"/>
      <c r="VGN128" s="1"/>
      <c r="VGO128" s="1"/>
      <c r="VGP128" s="1"/>
      <c r="VGQ128" s="1"/>
      <c r="VGR128" s="1"/>
      <c r="VGS128" s="1"/>
      <c r="VGT128" s="1"/>
      <c r="VGU128" s="1"/>
      <c r="VGV128" s="1"/>
      <c r="VGW128" s="1"/>
      <c r="VGX128" s="1"/>
      <c r="VGY128" s="1"/>
      <c r="VGZ128" s="1"/>
      <c r="VHA128" s="1"/>
      <c r="VHB128" s="1"/>
      <c r="VHC128" s="1"/>
      <c r="VHD128" s="1"/>
      <c r="VHE128" s="1"/>
      <c r="VHF128" s="1"/>
      <c r="VHG128" s="1"/>
      <c r="VHH128" s="1"/>
      <c r="VHI128" s="1"/>
      <c r="VHJ128" s="1"/>
      <c r="VHK128" s="1"/>
      <c r="VHL128" s="1"/>
      <c r="VHM128" s="1"/>
      <c r="VHN128" s="1"/>
      <c r="VHO128" s="1"/>
      <c r="VHP128" s="1"/>
      <c r="VHQ128" s="1"/>
      <c r="VHR128" s="1"/>
      <c r="VHS128" s="1"/>
      <c r="VHT128" s="1"/>
      <c r="VHU128" s="1"/>
      <c r="VHV128" s="1"/>
      <c r="VHW128" s="1"/>
      <c r="VHX128" s="1"/>
      <c r="VHY128" s="1"/>
      <c r="VHZ128" s="1"/>
      <c r="VIA128" s="1"/>
      <c r="VIB128" s="1"/>
      <c r="VIC128" s="1"/>
      <c r="VID128" s="1"/>
      <c r="VIE128" s="1"/>
      <c r="VIF128" s="1"/>
      <c r="VIG128" s="1"/>
      <c r="VIH128" s="1"/>
      <c r="VII128" s="1"/>
      <c r="VIJ128" s="1"/>
      <c r="VIK128" s="1"/>
      <c r="VIL128" s="1"/>
      <c r="VIM128" s="1"/>
      <c r="VIN128" s="1"/>
      <c r="VIO128" s="1"/>
      <c r="VIP128" s="1"/>
      <c r="VIQ128" s="1"/>
      <c r="VIR128" s="1"/>
      <c r="VIS128" s="1"/>
      <c r="VIT128" s="1"/>
      <c r="VIU128" s="1"/>
      <c r="VIV128" s="1"/>
      <c r="VIW128" s="1"/>
      <c r="VIX128" s="1"/>
      <c r="VIY128" s="1"/>
      <c r="VIZ128" s="1"/>
      <c r="VJA128" s="1"/>
      <c r="VJB128" s="1"/>
      <c r="VJC128" s="1"/>
      <c r="VJD128" s="1"/>
      <c r="VJE128" s="1"/>
      <c r="VJF128" s="1"/>
      <c r="VJG128" s="1"/>
      <c r="VJH128" s="1"/>
      <c r="VJI128" s="1"/>
      <c r="VJJ128" s="1"/>
      <c r="VJK128" s="1"/>
      <c r="VJL128" s="1"/>
      <c r="VJM128" s="1"/>
      <c r="VJN128" s="1"/>
      <c r="VJO128" s="1"/>
      <c r="VJP128" s="1"/>
      <c r="VJQ128" s="1"/>
      <c r="VJR128" s="1"/>
      <c r="VJS128" s="1"/>
      <c r="VJT128" s="1"/>
      <c r="VJU128" s="1"/>
      <c r="VJV128" s="1"/>
      <c r="VJW128" s="1"/>
      <c r="VJX128" s="1"/>
      <c r="VJY128" s="1"/>
      <c r="VJZ128" s="1"/>
      <c r="VKA128" s="1"/>
      <c r="VKB128" s="1"/>
      <c r="VKC128" s="1"/>
      <c r="VKD128" s="1"/>
      <c r="VKE128" s="1"/>
      <c r="VKF128" s="1"/>
      <c r="VKG128" s="1"/>
      <c r="VKH128" s="1"/>
      <c r="VKI128" s="1"/>
      <c r="VKJ128" s="1"/>
      <c r="VKK128" s="1"/>
      <c r="VKL128" s="1"/>
      <c r="VKM128" s="1"/>
      <c r="VKN128" s="1"/>
      <c r="VKO128" s="1"/>
      <c r="VKP128" s="1"/>
      <c r="VKQ128" s="1"/>
      <c r="VKR128" s="1"/>
      <c r="VKS128" s="1"/>
      <c r="VKT128" s="1"/>
      <c r="VKU128" s="1"/>
      <c r="VKV128" s="1"/>
      <c r="VKW128" s="1"/>
      <c r="VKX128" s="1"/>
      <c r="VKY128" s="1"/>
      <c r="VKZ128" s="1"/>
      <c r="VLA128" s="1"/>
      <c r="VLB128" s="1"/>
      <c r="VLC128" s="1"/>
      <c r="VLD128" s="1"/>
      <c r="VLE128" s="1"/>
      <c r="VLF128" s="1"/>
      <c r="VLG128" s="1"/>
      <c r="VLH128" s="1"/>
      <c r="VLI128" s="1"/>
      <c r="VLJ128" s="1"/>
      <c r="VLK128" s="1"/>
      <c r="VLL128" s="1"/>
      <c r="VLM128" s="1"/>
      <c r="VLN128" s="1"/>
      <c r="VLO128" s="1"/>
      <c r="VLP128" s="1"/>
      <c r="VLQ128" s="1"/>
      <c r="VLR128" s="1"/>
      <c r="VLS128" s="1"/>
      <c r="VLT128" s="1"/>
      <c r="VLU128" s="1"/>
      <c r="VLV128" s="1"/>
      <c r="VLW128" s="1"/>
      <c r="VLX128" s="1"/>
      <c r="VLY128" s="1"/>
      <c r="VLZ128" s="1"/>
      <c r="VMA128" s="1"/>
      <c r="VMB128" s="1"/>
      <c r="VMC128" s="1"/>
      <c r="VMD128" s="1"/>
      <c r="VME128" s="1"/>
      <c r="VMF128" s="1"/>
      <c r="VMG128" s="1"/>
      <c r="VMH128" s="1"/>
      <c r="VMI128" s="1"/>
      <c r="VMJ128" s="1"/>
      <c r="VMK128" s="1"/>
      <c r="VML128" s="1"/>
      <c r="VMM128" s="1"/>
      <c r="VMN128" s="1"/>
      <c r="VMO128" s="1"/>
      <c r="VMP128" s="1"/>
      <c r="VMQ128" s="1"/>
      <c r="VMR128" s="1"/>
      <c r="VMS128" s="1"/>
      <c r="VMT128" s="1"/>
      <c r="VMU128" s="1"/>
      <c r="VMV128" s="1"/>
      <c r="VMW128" s="1"/>
      <c r="VMX128" s="1"/>
      <c r="VMY128" s="1"/>
      <c r="VMZ128" s="1"/>
      <c r="VNA128" s="1"/>
      <c r="VNB128" s="1"/>
      <c r="VNC128" s="1"/>
      <c r="VND128" s="1"/>
      <c r="VNE128" s="1"/>
      <c r="VNF128" s="1"/>
      <c r="VNG128" s="1"/>
      <c r="VNH128" s="1"/>
      <c r="VNI128" s="1"/>
      <c r="VNJ128" s="1"/>
      <c r="VNK128" s="1"/>
      <c r="VNL128" s="1"/>
      <c r="VNM128" s="1"/>
      <c r="VNN128" s="1"/>
      <c r="VNO128" s="1"/>
      <c r="VNP128" s="1"/>
      <c r="VNQ128" s="1"/>
      <c r="VNR128" s="1"/>
      <c r="VNS128" s="1"/>
      <c r="VNT128" s="1"/>
      <c r="VNU128" s="1"/>
      <c r="VNV128" s="1"/>
      <c r="VNW128" s="1"/>
      <c r="VNX128" s="1"/>
      <c r="VNY128" s="1"/>
      <c r="VNZ128" s="1"/>
      <c r="VOA128" s="1"/>
      <c r="VOB128" s="1"/>
      <c r="VOC128" s="1"/>
      <c r="VOD128" s="1"/>
      <c r="VOE128" s="1"/>
      <c r="VOF128" s="1"/>
      <c r="VOG128" s="1"/>
      <c r="VOH128" s="1"/>
      <c r="VOI128" s="1"/>
      <c r="VOJ128" s="1"/>
      <c r="VOK128" s="1"/>
      <c r="VOL128" s="1"/>
      <c r="VOM128" s="1"/>
      <c r="VON128" s="1"/>
      <c r="VOO128" s="1"/>
      <c r="VOP128" s="1"/>
      <c r="VOQ128" s="1"/>
      <c r="VOR128" s="1"/>
      <c r="VOS128" s="1"/>
      <c r="VOT128" s="1"/>
      <c r="VOU128" s="1"/>
      <c r="VOV128" s="1"/>
      <c r="VOW128" s="1"/>
      <c r="VOX128" s="1"/>
      <c r="VOY128" s="1"/>
      <c r="VOZ128" s="1"/>
      <c r="VPA128" s="1"/>
      <c r="VPB128" s="1"/>
      <c r="VPC128" s="1"/>
      <c r="VPD128" s="1"/>
      <c r="VPE128" s="1"/>
      <c r="VPF128" s="1"/>
      <c r="VPG128" s="1"/>
      <c r="VPH128" s="1"/>
      <c r="VPI128" s="1"/>
      <c r="VPJ128" s="1"/>
      <c r="VPK128" s="1"/>
      <c r="VPL128" s="1"/>
      <c r="VPM128" s="1"/>
      <c r="VPN128" s="1"/>
      <c r="VPO128" s="1"/>
      <c r="VPP128" s="1"/>
      <c r="VPQ128" s="1"/>
      <c r="VPR128" s="1"/>
      <c r="VPS128" s="1"/>
      <c r="VPT128" s="1"/>
      <c r="VPU128" s="1"/>
      <c r="VPV128" s="1"/>
      <c r="VPW128" s="1"/>
      <c r="VPX128" s="1"/>
      <c r="VPY128" s="1"/>
      <c r="VPZ128" s="1"/>
      <c r="VQA128" s="1"/>
      <c r="VQB128" s="1"/>
      <c r="VQC128" s="1"/>
      <c r="VQD128" s="1"/>
      <c r="VQE128" s="1"/>
      <c r="VQF128" s="1"/>
      <c r="VQG128" s="1"/>
      <c r="VQH128" s="1"/>
      <c r="VQI128" s="1"/>
      <c r="VQJ128" s="1"/>
      <c r="VQK128" s="1"/>
      <c r="VQL128" s="1"/>
      <c r="VQM128" s="1"/>
      <c r="VQN128" s="1"/>
      <c r="VQO128" s="1"/>
      <c r="VQP128" s="1"/>
      <c r="VQQ128" s="1"/>
      <c r="VQR128" s="1"/>
      <c r="VQS128" s="1"/>
      <c r="VQT128" s="1"/>
      <c r="VQU128" s="1"/>
      <c r="VQV128" s="1"/>
      <c r="VQW128" s="1"/>
      <c r="VQX128" s="1"/>
      <c r="VQY128" s="1"/>
      <c r="VQZ128" s="1"/>
      <c r="VRA128" s="1"/>
      <c r="VRB128" s="1"/>
      <c r="VRC128" s="1"/>
      <c r="VRD128" s="1"/>
      <c r="VRE128" s="1"/>
      <c r="VRF128" s="1"/>
      <c r="VRG128" s="1"/>
      <c r="VRH128" s="1"/>
      <c r="VRI128" s="1"/>
      <c r="VRJ128" s="1"/>
      <c r="VRK128" s="1"/>
      <c r="VRL128" s="1"/>
      <c r="VRM128" s="1"/>
      <c r="VRN128" s="1"/>
      <c r="VRO128" s="1"/>
      <c r="VRP128" s="1"/>
      <c r="VRQ128" s="1"/>
      <c r="VRR128" s="1"/>
      <c r="VRS128" s="1"/>
      <c r="VRT128" s="1"/>
      <c r="VRU128" s="1"/>
      <c r="VRV128" s="1"/>
      <c r="VRW128" s="1"/>
      <c r="VRX128" s="1"/>
      <c r="VRY128" s="1"/>
      <c r="VRZ128" s="1"/>
      <c r="VSA128" s="1"/>
      <c r="VSB128" s="1"/>
      <c r="VSC128" s="1"/>
      <c r="VSD128" s="1"/>
      <c r="VSE128" s="1"/>
      <c r="VSF128" s="1"/>
      <c r="VSG128" s="1"/>
      <c r="VSH128" s="1"/>
      <c r="VSI128" s="1"/>
      <c r="VSJ128" s="1"/>
      <c r="VSK128" s="1"/>
      <c r="VSL128" s="1"/>
      <c r="VSM128" s="1"/>
      <c r="VSN128" s="1"/>
      <c r="VSO128" s="1"/>
      <c r="VSP128" s="1"/>
      <c r="VSQ128" s="1"/>
      <c r="VSR128" s="1"/>
      <c r="VSS128" s="1"/>
      <c r="VST128" s="1"/>
      <c r="VSU128" s="1"/>
      <c r="VSV128" s="1"/>
      <c r="VSW128" s="1"/>
      <c r="VSX128" s="1"/>
      <c r="VSY128" s="1"/>
      <c r="VSZ128" s="1"/>
      <c r="VTA128" s="1"/>
      <c r="VTB128" s="1"/>
      <c r="VTC128" s="1"/>
      <c r="VTD128" s="1"/>
      <c r="VTE128" s="1"/>
      <c r="VTF128" s="1"/>
      <c r="VTG128" s="1"/>
      <c r="VTH128" s="1"/>
      <c r="VTI128" s="1"/>
      <c r="VTJ128" s="1"/>
      <c r="VTK128" s="1"/>
      <c r="VTL128" s="1"/>
      <c r="VTM128" s="1"/>
      <c r="VTN128" s="1"/>
      <c r="VTO128" s="1"/>
      <c r="VTP128" s="1"/>
      <c r="VTQ128" s="1"/>
      <c r="VTR128" s="1"/>
      <c r="VTS128" s="1"/>
      <c r="VTT128" s="1"/>
      <c r="VTU128" s="1"/>
      <c r="VTV128" s="1"/>
      <c r="VTW128" s="1"/>
      <c r="VTX128" s="1"/>
      <c r="VTY128" s="1"/>
      <c r="VTZ128" s="1"/>
      <c r="VUA128" s="1"/>
      <c r="VUB128" s="1"/>
      <c r="VUC128" s="1"/>
      <c r="VUD128" s="1"/>
      <c r="VUE128" s="1"/>
      <c r="VUF128" s="1"/>
      <c r="VUG128" s="1"/>
      <c r="VUH128" s="1"/>
      <c r="VUI128" s="1"/>
      <c r="VUJ128" s="1"/>
      <c r="VUK128" s="1"/>
      <c r="VUL128" s="1"/>
      <c r="VUM128" s="1"/>
      <c r="VUN128" s="1"/>
      <c r="VUO128" s="1"/>
      <c r="VUP128" s="1"/>
      <c r="VUQ128" s="1"/>
      <c r="VUR128" s="1"/>
      <c r="VUS128" s="1"/>
      <c r="VUT128" s="1"/>
      <c r="VUU128" s="1"/>
      <c r="VUV128" s="1"/>
      <c r="VUW128" s="1"/>
      <c r="VUX128" s="1"/>
      <c r="VUY128" s="1"/>
      <c r="VUZ128" s="1"/>
      <c r="VVA128" s="1"/>
      <c r="VVB128" s="1"/>
      <c r="VVC128" s="1"/>
      <c r="VVD128" s="1"/>
      <c r="VVE128" s="1"/>
      <c r="VVF128" s="1"/>
      <c r="VVG128" s="1"/>
      <c r="VVH128" s="1"/>
      <c r="VVI128" s="1"/>
      <c r="VVJ128" s="1"/>
      <c r="VVK128" s="1"/>
      <c r="VVL128" s="1"/>
      <c r="VVM128" s="1"/>
      <c r="VVN128" s="1"/>
      <c r="VVO128" s="1"/>
      <c r="VVP128" s="1"/>
      <c r="VVQ128" s="1"/>
      <c r="VVR128" s="1"/>
      <c r="VVS128" s="1"/>
      <c r="VVT128" s="1"/>
      <c r="VVU128" s="1"/>
      <c r="VVV128" s="1"/>
      <c r="VVW128" s="1"/>
      <c r="VVX128" s="1"/>
      <c r="VVY128" s="1"/>
      <c r="VVZ128" s="1"/>
      <c r="VWA128" s="1"/>
      <c r="VWB128" s="1"/>
      <c r="VWC128" s="1"/>
      <c r="VWD128" s="1"/>
      <c r="VWE128" s="1"/>
      <c r="VWF128" s="1"/>
      <c r="VWG128" s="1"/>
      <c r="VWH128" s="1"/>
      <c r="VWI128" s="1"/>
      <c r="VWJ128" s="1"/>
      <c r="VWK128" s="1"/>
      <c r="VWL128" s="1"/>
      <c r="VWM128" s="1"/>
      <c r="VWN128" s="1"/>
      <c r="VWO128" s="1"/>
      <c r="VWP128" s="1"/>
      <c r="VWQ128" s="1"/>
      <c r="VWR128" s="1"/>
      <c r="VWS128" s="1"/>
      <c r="VWT128" s="1"/>
      <c r="VWU128" s="1"/>
      <c r="VWV128" s="1"/>
      <c r="VWW128" s="1"/>
      <c r="VWX128" s="1"/>
      <c r="VWY128" s="1"/>
      <c r="VWZ128" s="1"/>
      <c r="VXA128" s="1"/>
      <c r="VXB128" s="1"/>
      <c r="VXC128" s="1"/>
      <c r="VXD128" s="1"/>
      <c r="VXE128" s="1"/>
      <c r="VXF128" s="1"/>
      <c r="VXG128" s="1"/>
      <c r="VXH128" s="1"/>
      <c r="VXI128" s="1"/>
      <c r="VXJ128" s="1"/>
      <c r="VXK128" s="1"/>
      <c r="VXL128" s="1"/>
      <c r="VXM128" s="1"/>
      <c r="VXN128" s="1"/>
      <c r="VXO128" s="1"/>
      <c r="VXP128" s="1"/>
      <c r="VXQ128" s="1"/>
      <c r="VXR128" s="1"/>
      <c r="VXS128" s="1"/>
      <c r="VXT128" s="1"/>
      <c r="VXU128" s="1"/>
      <c r="VXV128" s="1"/>
      <c r="VXW128" s="1"/>
      <c r="VXX128" s="1"/>
      <c r="VXY128" s="1"/>
      <c r="VXZ128" s="1"/>
      <c r="VYA128" s="1"/>
      <c r="VYB128" s="1"/>
      <c r="VYC128" s="1"/>
      <c r="VYD128" s="1"/>
      <c r="VYE128" s="1"/>
      <c r="VYF128" s="1"/>
      <c r="VYG128" s="1"/>
      <c r="VYH128" s="1"/>
      <c r="VYI128" s="1"/>
      <c r="VYJ128" s="1"/>
      <c r="VYK128" s="1"/>
      <c r="VYL128" s="1"/>
      <c r="VYM128" s="1"/>
      <c r="VYN128" s="1"/>
      <c r="VYO128" s="1"/>
      <c r="VYP128" s="1"/>
      <c r="VYQ128" s="1"/>
      <c r="VYR128" s="1"/>
      <c r="VYS128" s="1"/>
      <c r="VYT128" s="1"/>
      <c r="VYU128" s="1"/>
      <c r="VYV128" s="1"/>
      <c r="VYW128" s="1"/>
      <c r="VYX128" s="1"/>
      <c r="VYY128" s="1"/>
      <c r="VYZ128" s="1"/>
      <c r="VZA128" s="1"/>
      <c r="VZB128" s="1"/>
      <c r="VZC128" s="1"/>
      <c r="VZD128" s="1"/>
      <c r="VZE128" s="1"/>
      <c r="VZF128" s="1"/>
      <c r="VZG128" s="1"/>
      <c r="VZH128" s="1"/>
      <c r="VZI128" s="1"/>
      <c r="VZJ128" s="1"/>
      <c r="VZK128" s="1"/>
      <c r="VZL128" s="1"/>
      <c r="VZM128" s="1"/>
      <c r="VZN128" s="1"/>
      <c r="VZO128" s="1"/>
      <c r="VZP128" s="1"/>
      <c r="VZQ128" s="1"/>
      <c r="VZR128" s="1"/>
      <c r="VZS128" s="1"/>
      <c r="VZT128" s="1"/>
      <c r="VZU128" s="1"/>
      <c r="VZV128" s="1"/>
      <c r="VZW128" s="1"/>
      <c r="VZX128" s="1"/>
      <c r="VZY128" s="1"/>
      <c r="VZZ128" s="1"/>
      <c r="WAA128" s="1"/>
      <c r="WAB128" s="1"/>
      <c r="WAC128" s="1"/>
      <c r="WAD128" s="1"/>
      <c r="WAE128" s="1"/>
      <c r="WAF128" s="1"/>
      <c r="WAG128" s="1"/>
      <c r="WAH128" s="1"/>
      <c r="WAI128" s="1"/>
      <c r="WAJ128" s="1"/>
      <c r="WAK128" s="1"/>
      <c r="WAL128" s="1"/>
      <c r="WAM128" s="1"/>
      <c r="WAN128" s="1"/>
      <c r="WAO128" s="1"/>
      <c r="WAP128" s="1"/>
      <c r="WAQ128" s="1"/>
      <c r="WAR128" s="1"/>
      <c r="WAS128" s="1"/>
      <c r="WAT128" s="1"/>
      <c r="WAU128" s="1"/>
      <c r="WAV128" s="1"/>
      <c r="WAW128" s="1"/>
      <c r="WAX128" s="1"/>
      <c r="WAY128" s="1"/>
      <c r="WAZ128" s="1"/>
      <c r="WBA128" s="1"/>
      <c r="WBB128" s="1"/>
      <c r="WBC128" s="1"/>
      <c r="WBD128" s="1"/>
      <c r="WBE128" s="1"/>
      <c r="WBF128" s="1"/>
      <c r="WBG128" s="1"/>
      <c r="WBH128" s="1"/>
      <c r="WBI128" s="1"/>
      <c r="WBJ128" s="1"/>
      <c r="WBK128" s="1"/>
      <c r="WBL128" s="1"/>
      <c r="WBM128" s="1"/>
      <c r="WBN128" s="1"/>
      <c r="WBO128" s="1"/>
      <c r="WBP128" s="1"/>
      <c r="WBQ128" s="1"/>
      <c r="WBR128" s="1"/>
      <c r="WBS128" s="1"/>
      <c r="WBT128" s="1"/>
      <c r="WBU128" s="1"/>
      <c r="WBV128" s="1"/>
      <c r="WBW128" s="1"/>
      <c r="WBX128" s="1"/>
      <c r="WBY128" s="1"/>
      <c r="WBZ128" s="1"/>
      <c r="WCA128" s="1"/>
      <c r="WCB128" s="1"/>
      <c r="WCC128" s="1"/>
      <c r="WCD128" s="1"/>
      <c r="WCE128" s="1"/>
      <c r="WCF128" s="1"/>
      <c r="WCG128" s="1"/>
      <c r="WCH128" s="1"/>
      <c r="WCI128" s="1"/>
      <c r="WCJ128" s="1"/>
      <c r="WCK128" s="1"/>
      <c r="WCL128" s="1"/>
      <c r="WCM128" s="1"/>
      <c r="WCN128" s="1"/>
      <c r="WCO128" s="1"/>
      <c r="WCP128" s="1"/>
      <c r="WCQ128" s="1"/>
      <c r="WCR128" s="1"/>
      <c r="WCS128" s="1"/>
      <c r="WCT128" s="1"/>
      <c r="WCU128" s="1"/>
      <c r="WCV128" s="1"/>
      <c r="WCW128" s="1"/>
      <c r="WCX128" s="1"/>
      <c r="WCY128" s="1"/>
      <c r="WCZ128" s="1"/>
      <c r="WDA128" s="1"/>
      <c r="WDB128" s="1"/>
      <c r="WDC128" s="1"/>
      <c r="WDD128" s="1"/>
      <c r="WDE128" s="1"/>
      <c r="WDF128" s="1"/>
      <c r="WDG128" s="1"/>
      <c r="WDH128" s="1"/>
      <c r="WDI128" s="1"/>
      <c r="WDJ128" s="1"/>
      <c r="WDK128" s="1"/>
      <c r="WDL128" s="1"/>
      <c r="WDM128" s="1"/>
      <c r="WDN128" s="1"/>
      <c r="WDO128" s="1"/>
      <c r="WDP128" s="1"/>
      <c r="WDQ128" s="1"/>
      <c r="WDR128" s="1"/>
      <c r="WDS128" s="1"/>
      <c r="WDT128" s="1"/>
      <c r="WDU128" s="1"/>
      <c r="WDV128" s="1"/>
      <c r="WDW128" s="1"/>
      <c r="WDX128" s="1"/>
      <c r="WDY128" s="1"/>
      <c r="WDZ128" s="1"/>
      <c r="WEA128" s="1"/>
      <c r="WEB128" s="1"/>
      <c r="WEC128" s="1"/>
      <c r="WED128" s="1"/>
      <c r="WEE128" s="1"/>
      <c r="WEF128" s="1"/>
      <c r="WEG128" s="1"/>
      <c r="WEH128" s="1"/>
      <c r="WEI128" s="1"/>
      <c r="WEJ128" s="1"/>
      <c r="WEK128" s="1"/>
      <c r="WEL128" s="1"/>
      <c r="WEM128" s="1"/>
      <c r="WEN128" s="1"/>
      <c r="WEO128" s="1"/>
      <c r="WEP128" s="1"/>
      <c r="WEQ128" s="1"/>
      <c r="WER128" s="1"/>
      <c r="WES128" s="1"/>
      <c r="WET128" s="1"/>
      <c r="WEU128" s="1"/>
      <c r="WEV128" s="1"/>
      <c r="WEW128" s="1"/>
      <c r="WEX128" s="1"/>
      <c r="WEY128" s="1"/>
      <c r="WEZ128" s="1"/>
      <c r="WFA128" s="1"/>
      <c r="WFB128" s="1"/>
      <c r="WFC128" s="1"/>
      <c r="WFD128" s="1"/>
      <c r="WFE128" s="1"/>
      <c r="WFF128" s="1"/>
      <c r="WFG128" s="1"/>
      <c r="WFH128" s="1"/>
      <c r="WFI128" s="1"/>
      <c r="WFJ128" s="1"/>
      <c r="WFK128" s="1"/>
      <c r="WFL128" s="1"/>
      <c r="WFM128" s="1"/>
      <c r="WFN128" s="1"/>
      <c r="WFO128" s="1"/>
      <c r="WFP128" s="1"/>
      <c r="WFQ128" s="1"/>
      <c r="WFR128" s="1"/>
      <c r="WFS128" s="1"/>
      <c r="WFT128" s="1"/>
      <c r="WFU128" s="1"/>
      <c r="WFV128" s="1"/>
      <c r="WFW128" s="1"/>
      <c r="WFX128" s="1"/>
      <c r="WFY128" s="1"/>
      <c r="WFZ128" s="1"/>
      <c r="WGA128" s="1"/>
      <c r="WGB128" s="1"/>
      <c r="WGC128" s="1"/>
      <c r="WGD128" s="1"/>
      <c r="WGE128" s="1"/>
      <c r="WGF128" s="1"/>
      <c r="WGG128" s="1"/>
      <c r="WGH128" s="1"/>
      <c r="WGI128" s="1"/>
      <c r="WGJ128" s="1"/>
      <c r="WGK128" s="1"/>
      <c r="WGL128" s="1"/>
      <c r="WGM128" s="1"/>
      <c r="WGN128" s="1"/>
      <c r="WGO128" s="1"/>
      <c r="WGP128" s="1"/>
      <c r="WGQ128" s="1"/>
      <c r="WGR128" s="1"/>
      <c r="WGS128" s="1"/>
      <c r="WGT128" s="1"/>
      <c r="WGU128" s="1"/>
      <c r="WGV128" s="1"/>
      <c r="WGW128" s="1"/>
      <c r="WGX128" s="1"/>
      <c r="WGY128" s="1"/>
      <c r="WGZ128" s="1"/>
      <c r="WHA128" s="1"/>
      <c r="WHB128" s="1"/>
      <c r="WHC128" s="1"/>
      <c r="WHD128" s="1"/>
      <c r="WHE128" s="1"/>
      <c r="WHF128" s="1"/>
      <c r="WHG128" s="1"/>
      <c r="WHH128" s="1"/>
      <c r="WHI128" s="1"/>
      <c r="WHJ128" s="1"/>
      <c r="WHK128" s="1"/>
      <c r="WHL128" s="1"/>
      <c r="WHM128" s="1"/>
      <c r="WHN128" s="1"/>
      <c r="WHO128" s="1"/>
      <c r="WHP128" s="1"/>
      <c r="WHQ128" s="1"/>
      <c r="WHR128" s="1"/>
      <c r="WHS128" s="1"/>
      <c r="WHT128" s="1"/>
      <c r="WHU128" s="1"/>
      <c r="WHV128" s="1"/>
      <c r="WHW128" s="1"/>
      <c r="WHX128" s="1"/>
      <c r="WHY128" s="1"/>
      <c r="WHZ128" s="1"/>
      <c r="WIA128" s="1"/>
      <c r="WIB128" s="1"/>
      <c r="WIC128" s="1"/>
      <c r="WID128" s="1"/>
      <c r="WIE128" s="1"/>
      <c r="WIF128" s="1"/>
      <c r="WIG128" s="1"/>
      <c r="WIH128" s="1"/>
      <c r="WII128" s="1"/>
      <c r="WIJ128" s="1"/>
      <c r="WIK128" s="1"/>
      <c r="WIL128" s="1"/>
      <c r="WIM128" s="1"/>
      <c r="WIN128" s="1"/>
      <c r="WIO128" s="1"/>
      <c r="WIP128" s="1"/>
      <c r="WIQ128" s="1"/>
      <c r="WIR128" s="1"/>
      <c r="WIS128" s="1"/>
      <c r="WIT128" s="1"/>
      <c r="WIU128" s="1"/>
      <c r="WIV128" s="1"/>
      <c r="WIW128" s="1"/>
      <c r="WIX128" s="1"/>
      <c r="WIY128" s="1"/>
      <c r="WIZ128" s="1"/>
      <c r="WJA128" s="1"/>
      <c r="WJB128" s="1"/>
      <c r="WJC128" s="1"/>
      <c r="WJD128" s="1"/>
      <c r="WJE128" s="1"/>
      <c r="WJF128" s="1"/>
      <c r="WJG128" s="1"/>
      <c r="WJH128" s="1"/>
      <c r="WJI128" s="1"/>
      <c r="WJJ128" s="1"/>
      <c r="WJK128" s="1"/>
      <c r="WJL128" s="1"/>
      <c r="WJM128" s="1"/>
      <c r="WJN128" s="1"/>
      <c r="WJO128" s="1"/>
      <c r="WJP128" s="1"/>
      <c r="WJQ128" s="1"/>
      <c r="WJR128" s="1"/>
      <c r="WJS128" s="1"/>
      <c r="WJT128" s="1"/>
      <c r="WJU128" s="1"/>
      <c r="WJV128" s="1"/>
      <c r="WJW128" s="1"/>
      <c r="WJX128" s="1"/>
      <c r="WJY128" s="1"/>
      <c r="WJZ128" s="1"/>
      <c r="WKA128" s="1"/>
      <c r="WKB128" s="1"/>
      <c r="WKC128" s="1"/>
      <c r="WKD128" s="1"/>
      <c r="WKE128" s="1"/>
      <c r="WKF128" s="1"/>
      <c r="WKG128" s="1"/>
      <c r="WKH128" s="1"/>
      <c r="WKI128" s="1"/>
      <c r="WKJ128" s="1"/>
      <c r="WKK128" s="1"/>
      <c r="WKL128" s="1"/>
      <c r="WKM128" s="1"/>
      <c r="WKN128" s="1"/>
      <c r="WKO128" s="1"/>
      <c r="WKP128" s="1"/>
      <c r="WKQ128" s="1"/>
      <c r="WKR128" s="1"/>
      <c r="WKS128" s="1"/>
      <c r="WKT128" s="1"/>
      <c r="WKU128" s="1"/>
      <c r="WKV128" s="1"/>
      <c r="WKW128" s="1"/>
      <c r="WKX128" s="1"/>
      <c r="WKY128" s="1"/>
      <c r="WKZ128" s="1"/>
      <c r="WLA128" s="1"/>
      <c r="WLB128" s="1"/>
      <c r="WLC128" s="1"/>
      <c r="WLD128" s="1"/>
      <c r="WLE128" s="1"/>
      <c r="WLF128" s="1"/>
      <c r="WLG128" s="1"/>
      <c r="WLH128" s="1"/>
      <c r="WLI128" s="1"/>
      <c r="WLJ128" s="1"/>
      <c r="WLK128" s="1"/>
      <c r="WLL128" s="1"/>
      <c r="WLM128" s="1"/>
      <c r="WLN128" s="1"/>
      <c r="WLO128" s="1"/>
      <c r="WLP128" s="1"/>
      <c r="WLQ128" s="1"/>
      <c r="WLR128" s="1"/>
      <c r="WLS128" s="1"/>
      <c r="WLT128" s="1"/>
      <c r="WLU128" s="1"/>
      <c r="WLV128" s="1"/>
      <c r="WLW128" s="1"/>
      <c r="WLX128" s="1"/>
      <c r="WLY128" s="1"/>
      <c r="WLZ128" s="1"/>
      <c r="WMA128" s="1"/>
      <c r="WMB128" s="1"/>
      <c r="WMC128" s="1"/>
      <c r="WMD128" s="1"/>
      <c r="WME128" s="1"/>
      <c r="WMF128" s="1"/>
      <c r="WMG128" s="1"/>
      <c r="WMH128" s="1"/>
      <c r="WMI128" s="1"/>
      <c r="WMJ128" s="1"/>
      <c r="WMK128" s="1"/>
      <c r="WML128" s="1"/>
      <c r="WMM128" s="1"/>
      <c r="WMN128" s="1"/>
      <c r="WMO128" s="1"/>
      <c r="WMP128" s="1"/>
      <c r="WMQ128" s="1"/>
      <c r="WMR128" s="1"/>
      <c r="WMS128" s="1"/>
      <c r="WMT128" s="1"/>
      <c r="WMU128" s="1"/>
      <c r="WMV128" s="1"/>
      <c r="WMW128" s="1"/>
      <c r="WMX128" s="1"/>
      <c r="WMY128" s="1"/>
      <c r="WMZ128" s="1"/>
      <c r="WNA128" s="1"/>
      <c r="WNB128" s="1"/>
      <c r="WNC128" s="1"/>
      <c r="WND128" s="1"/>
      <c r="WNE128" s="1"/>
      <c r="WNF128" s="1"/>
      <c r="WNG128" s="1"/>
      <c r="WNH128" s="1"/>
      <c r="WNI128" s="1"/>
      <c r="WNJ128" s="1"/>
      <c r="WNK128" s="1"/>
      <c r="WNL128" s="1"/>
      <c r="WNM128" s="1"/>
      <c r="WNN128" s="1"/>
      <c r="WNO128" s="1"/>
      <c r="WNP128" s="1"/>
      <c r="WNQ128" s="1"/>
      <c r="WNR128" s="1"/>
      <c r="WNS128" s="1"/>
      <c r="WNT128" s="1"/>
      <c r="WNU128" s="1"/>
      <c r="WNV128" s="1"/>
      <c r="WNW128" s="1"/>
      <c r="WNX128" s="1"/>
      <c r="WNY128" s="1"/>
      <c r="WNZ128" s="1"/>
      <c r="WOA128" s="1"/>
      <c r="WOB128" s="1"/>
      <c r="WOC128" s="1"/>
      <c r="WOD128" s="1"/>
      <c r="WOE128" s="1"/>
      <c r="WOF128" s="1"/>
      <c r="WOG128" s="1"/>
      <c r="WOH128" s="1"/>
      <c r="WOI128" s="1"/>
      <c r="WOJ128" s="1"/>
      <c r="WOK128" s="1"/>
      <c r="WOL128" s="1"/>
      <c r="WOM128" s="1"/>
      <c r="WON128" s="1"/>
      <c r="WOO128" s="1"/>
      <c r="WOP128" s="1"/>
      <c r="WOQ128" s="1"/>
      <c r="WOR128" s="1"/>
      <c r="WOS128" s="1"/>
      <c r="WOT128" s="1"/>
      <c r="WOU128" s="1"/>
      <c r="WOV128" s="1"/>
      <c r="WOW128" s="1"/>
      <c r="WOX128" s="1"/>
      <c r="WOY128" s="1"/>
      <c r="WOZ128" s="1"/>
      <c r="WPA128" s="1"/>
      <c r="WPB128" s="1"/>
      <c r="WPC128" s="1"/>
      <c r="WPD128" s="1"/>
      <c r="WPE128" s="1"/>
      <c r="WPF128" s="1"/>
      <c r="WPG128" s="1"/>
      <c r="WPH128" s="1"/>
      <c r="WPI128" s="1"/>
      <c r="WPJ128" s="1"/>
      <c r="WPK128" s="1"/>
      <c r="WPL128" s="1"/>
      <c r="WPM128" s="1"/>
      <c r="WPN128" s="1"/>
      <c r="WPO128" s="1"/>
      <c r="WPP128" s="1"/>
      <c r="WPQ128" s="1"/>
      <c r="WPR128" s="1"/>
      <c r="WPS128" s="1"/>
      <c r="WPT128" s="1"/>
      <c r="WPU128" s="1"/>
      <c r="WPV128" s="1"/>
      <c r="WPW128" s="1"/>
      <c r="WPX128" s="1"/>
      <c r="WPY128" s="1"/>
      <c r="WPZ128" s="1"/>
      <c r="WQA128" s="1"/>
      <c r="WQB128" s="1"/>
      <c r="WQC128" s="1"/>
      <c r="WQD128" s="1"/>
      <c r="WQE128" s="1"/>
      <c r="WQF128" s="1"/>
      <c r="WQG128" s="1"/>
      <c r="WQH128" s="1"/>
      <c r="WQI128" s="1"/>
      <c r="WQJ128" s="1"/>
      <c r="WQK128" s="1"/>
      <c r="WQL128" s="1"/>
      <c r="WQM128" s="1"/>
      <c r="WQN128" s="1"/>
      <c r="WQO128" s="1"/>
      <c r="WQP128" s="1"/>
      <c r="WQQ128" s="1"/>
      <c r="WQR128" s="1"/>
      <c r="WQS128" s="1"/>
      <c r="WQT128" s="1"/>
      <c r="WQU128" s="1"/>
      <c r="WQV128" s="1"/>
      <c r="WQW128" s="1"/>
      <c r="WQX128" s="1"/>
      <c r="WQY128" s="1"/>
      <c r="WQZ128" s="1"/>
      <c r="WRA128" s="1"/>
      <c r="WRB128" s="1"/>
      <c r="WRC128" s="1"/>
      <c r="WRD128" s="1"/>
      <c r="WRE128" s="1"/>
      <c r="WRF128" s="1"/>
      <c r="WRG128" s="1"/>
      <c r="WRH128" s="1"/>
      <c r="WRI128" s="1"/>
      <c r="WRJ128" s="1"/>
      <c r="WRK128" s="1"/>
      <c r="WRL128" s="1"/>
      <c r="WRM128" s="1"/>
      <c r="WRN128" s="1"/>
      <c r="WRO128" s="1"/>
      <c r="WRP128" s="1"/>
      <c r="WRQ128" s="1"/>
      <c r="WRR128" s="1"/>
      <c r="WRS128" s="1"/>
      <c r="WRT128" s="1"/>
      <c r="WRU128" s="1"/>
      <c r="WRV128" s="1"/>
      <c r="WRW128" s="1"/>
      <c r="WRX128" s="1"/>
      <c r="WRY128" s="1"/>
      <c r="WRZ128" s="1"/>
      <c r="WSA128" s="1"/>
      <c r="WSB128" s="1"/>
      <c r="WSC128" s="1"/>
      <c r="WSD128" s="1"/>
      <c r="WSE128" s="1"/>
      <c r="WSF128" s="1"/>
      <c r="WSG128" s="1"/>
      <c r="WSH128" s="1"/>
      <c r="WSI128" s="1"/>
      <c r="WSJ128" s="1"/>
      <c r="WSK128" s="1"/>
      <c r="WSL128" s="1"/>
      <c r="WSM128" s="1"/>
      <c r="WSN128" s="1"/>
      <c r="WSO128" s="1"/>
      <c r="WSP128" s="1"/>
      <c r="WSQ128" s="1"/>
      <c r="WSR128" s="1"/>
      <c r="WSS128" s="1"/>
      <c r="WST128" s="1"/>
      <c r="WSU128" s="1"/>
      <c r="WSV128" s="1"/>
      <c r="WSW128" s="1"/>
      <c r="WSX128" s="1"/>
      <c r="WSY128" s="1"/>
      <c r="WSZ128" s="1"/>
      <c r="WTA128" s="1"/>
      <c r="WTB128" s="1"/>
      <c r="WTC128" s="1"/>
      <c r="WTD128" s="1"/>
      <c r="WTE128" s="1"/>
      <c r="WTF128" s="1"/>
      <c r="WTG128" s="1"/>
      <c r="WTH128" s="1"/>
      <c r="WTI128" s="1"/>
      <c r="WTJ128" s="1"/>
      <c r="WTK128" s="1"/>
      <c r="WTL128" s="1"/>
      <c r="WTM128" s="1"/>
      <c r="WTN128" s="1"/>
      <c r="WTO128" s="1"/>
      <c r="WTP128" s="1"/>
      <c r="WTQ128" s="1"/>
      <c r="WTR128" s="1"/>
      <c r="WTS128" s="1"/>
      <c r="WTT128" s="1"/>
      <c r="WTU128" s="1"/>
      <c r="WTV128" s="1"/>
      <c r="WTW128" s="1"/>
      <c r="WTX128" s="1"/>
      <c r="WTY128" s="1"/>
      <c r="WTZ128" s="1"/>
      <c r="WUA128" s="1"/>
      <c r="WUB128" s="1"/>
      <c r="WUC128" s="1"/>
      <c r="WUD128" s="1"/>
      <c r="WUE128" s="1"/>
      <c r="WUF128" s="1"/>
      <c r="WUG128" s="1"/>
      <c r="WUH128" s="1"/>
      <c r="WUI128" s="1"/>
      <c r="WUJ128" s="1"/>
      <c r="WUK128" s="1"/>
      <c r="WUL128" s="1"/>
      <c r="WUM128" s="1"/>
      <c r="WUN128" s="1"/>
      <c r="WUO128" s="1"/>
      <c r="WUP128" s="1"/>
      <c r="WUQ128" s="1"/>
      <c r="WUR128" s="1"/>
      <c r="WUS128" s="1"/>
      <c r="WUT128" s="1"/>
      <c r="WUU128" s="1"/>
      <c r="WUV128" s="1"/>
      <c r="WUW128" s="1"/>
      <c r="WUX128" s="1"/>
      <c r="WUY128" s="1"/>
      <c r="WUZ128" s="1"/>
      <c r="WVA128" s="1"/>
      <c r="WVB128" s="1"/>
      <c r="WVC128" s="1"/>
      <c r="WVD128" s="1"/>
      <c r="WVE128" s="1"/>
      <c r="WVF128" s="1"/>
      <c r="WVG128" s="1"/>
      <c r="WVH128" s="1"/>
      <c r="WVI128" s="1"/>
      <c r="WVJ128" s="1"/>
      <c r="WVK128" s="1"/>
      <c r="WVL128" s="1"/>
      <c r="WVM128" s="1"/>
      <c r="WVN128" s="1"/>
      <c r="WVO128" s="1"/>
      <c r="WVP128" s="1"/>
      <c r="WVQ128" s="1"/>
      <c r="WVR128" s="1"/>
      <c r="WVS128" s="1"/>
      <c r="WVT128" s="1"/>
      <c r="WVU128" s="1"/>
      <c r="WVV128" s="1"/>
      <c r="WVW128" s="1"/>
      <c r="WVX128" s="1"/>
      <c r="WVY128" s="1"/>
      <c r="WVZ128" s="1"/>
      <c r="WWA128" s="1"/>
      <c r="WWB128" s="1"/>
      <c r="WWC128" s="1"/>
      <c r="WWD128" s="1"/>
      <c r="WWE128" s="1"/>
      <c r="WWF128" s="1"/>
      <c r="WWG128" s="1"/>
      <c r="WWH128" s="1"/>
      <c r="WWI128" s="1"/>
      <c r="WWJ128" s="1"/>
      <c r="WWK128" s="1"/>
      <c r="WWL128" s="1"/>
      <c r="WWM128" s="1"/>
      <c r="WWN128" s="1"/>
      <c r="WWO128" s="1"/>
      <c r="WWP128" s="1"/>
      <c r="WWQ128" s="1"/>
      <c r="WWR128" s="1"/>
      <c r="WWS128" s="1"/>
      <c r="WWT128" s="1"/>
      <c r="WWU128" s="1"/>
      <c r="WWV128" s="1"/>
      <c r="WWW128" s="1"/>
      <c r="WWX128" s="1"/>
      <c r="WWY128" s="1"/>
      <c r="WWZ128" s="1"/>
      <c r="WXA128" s="1"/>
      <c r="WXB128" s="1"/>
      <c r="WXC128" s="1"/>
      <c r="WXD128" s="1"/>
      <c r="WXE128" s="1"/>
      <c r="WXF128" s="1"/>
      <c r="WXG128" s="1"/>
      <c r="WXH128" s="1"/>
      <c r="WXI128" s="1"/>
      <c r="WXJ128" s="1"/>
      <c r="WXK128" s="1"/>
      <c r="WXL128" s="1"/>
      <c r="WXM128" s="1"/>
      <c r="WXN128" s="1"/>
      <c r="WXO128" s="1"/>
      <c r="WXP128" s="1"/>
      <c r="WXQ128" s="1"/>
      <c r="WXR128" s="1"/>
      <c r="WXS128" s="1"/>
      <c r="WXT128" s="1"/>
      <c r="WXU128" s="1"/>
      <c r="WXV128" s="1"/>
      <c r="WXW128" s="1"/>
      <c r="WXX128" s="1"/>
      <c r="WXY128" s="1"/>
      <c r="WXZ128" s="1"/>
      <c r="WYA128" s="1"/>
      <c r="WYB128" s="1"/>
      <c r="WYC128" s="1"/>
      <c r="WYD128" s="1"/>
      <c r="WYE128" s="1"/>
      <c r="WYF128" s="1"/>
      <c r="WYG128" s="1"/>
      <c r="WYH128" s="1"/>
      <c r="WYI128" s="1"/>
      <c r="WYJ128" s="1"/>
      <c r="WYK128" s="1"/>
      <c r="WYL128" s="1"/>
      <c r="WYM128" s="1"/>
      <c r="WYN128" s="1"/>
      <c r="WYO128" s="1"/>
      <c r="WYP128" s="1"/>
      <c r="WYQ128" s="1"/>
      <c r="WYR128" s="1"/>
      <c r="WYS128" s="1"/>
      <c r="WYT128" s="1"/>
      <c r="WYU128" s="1"/>
      <c r="WYV128" s="1"/>
      <c r="WYW128" s="1"/>
      <c r="WYX128" s="1"/>
      <c r="WYY128" s="1"/>
      <c r="WYZ128" s="1"/>
      <c r="WZA128" s="1"/>
      <c r="WZB128" s="1"/>
      <c r="WZC128" s="1"/>
      <c r="WZD128" s="1"/>
      <c r="WZE128" s="1"/>
      <c r="WZF128" s="1"/>
      <c r="WZG128" s="1"/>
      <c r="WZH128" s="1"/>
      <c r="WZI128" s="1"/>
      <c r="WZJ128" s="1"/>
      <c r="WZK128" s="1"/>
      <c r="WZL128" s="1"/>
      <c r="WZM128" s="1"/>
      <c r="WZN128" s="1"/>
      <c r="WZO128" s="1"/>
      <c r="WZP128" s="1"/>
      <c r="WZQ128" s="1"/>
      <c r="WZR128" s="1"/>
      <c r="WZS128" s="1"/>
      <c r="WZT128" s="1"/>
      <c r="WZU128" s="1"/>
      <c r="WZV128" s="1"/>
      <c r="WZW128" s="1"/>
      <c r="WZX128" s="1"/>
      <c r="WZY128" s="1"/>
      <c r="WZZ128" s="1"/>
      <c r="XAA128" s="1"/>
      <c r="XAB128" s="1"/>
      <c r="XAC128" s="1"/>
      <c r="XAD128" s="1"/>
      <c r="XAE128" s="1"/>
      <c r="XAF128" s="1"/>
      <c r="XAG128" s="1"/>
      <c r="XAH128" s="1"/>
      <c r="XAI128" s="1"/>
      <c r="XAJ128" s="1"/>
      <c r="XAK128" s="1"/>
      <c r="XAL128" s="1"/>
      <c r="XAM128" s="1"/>
      <c r="XAN128" s="1"/>
      <c r="XAO128" s="1"/>
      <c r="XAP128" s="1"/>
      <c r="XAQ128" s="1"/>
      <c r="XAR128" s="1"/>
      <c r="XAS128" s="1"/>
      <c r="XAT128" s="1"/>
      <c r="XAU128" s="1"/>
      <c r="XAV128" s="1"/>
      <c r="XAW128" s="1"/>
      <c r="XAX128" s="1"/>
      <c r="XAY128" s="1"/>
      <c r="XAZ128" s="1"/>
      <c r="XBA128" s="1"/>
      <c r="XBB128" s="1"/>
      <c r="XBC128" s="1"/>
      <c r="XBD128" s="1"/>
      <c r="XBE128" s="1"/>
      <c r="XBF128" s="1"/>
      <c r="XBG128" s="1"/>
      <c r="XBH128" s="1"/>
      <c r="XBI128" s="1"/>
      <c r="XBJ128" s="1"/>
      <c r="XBK128" s="1"/>
      <c r="XBL128" s="1"/>
      <c r="XBM128" s="1"/>
      <c r="XBN128" s="1"/>
      <c r="XBO128" s="1"/>
      <c r="XBP128" s="1"/>
      <c r="XBQ128" s="1"/>
      <c r="XBR128" s="1"/>
      <c r="XBS128" s="1"/>
      <c r="XBT128" s="1"/>
      <c r="XBU128" s="1"/>
      <c r="XBV128" s="1"/>
      <c r="XBW128" s="1"/>
      <c r="XBX128" s="1"/>
      <c r="XBY128" s="1"/>
      <c r="XBZ128" s="1"/>
      <c r="XCA128" s="1"/>
      <c r="XCB128" s="1"/>
      <c r="XCC128" s="1"/>
      <c r="XCD128" s="1"/>
      <c r="XCE128" s="1"/>
      <c r="XCF128" s="1"/>
      <c r="XCG128" s="1"/>
      <c r="XCH128" s="1"/>
      <c r="XCI128" s="1"/>
      <c r="XCJ128" s="1"/>
      <c r="XCK128" s="1"/>
      <c r="XCL128" s="1"/>
      <c r="XCM128" s="1"/>
      <c r="XCN128" s="1"/>
      <c r="XCO128" s="1"/>
      <c r="XCP128" s="1"/>
      <c r="XCQ128" s="1"/>
      <c r="XCR128" s="1"/>
      <c r="XCS128" s="1"/>
      <c r="XCT128" s="1"/>
      <c r="XCU128" s="1"/>
      <c r="XCV128" s="1"/>
      <c r="XCW128" s="1"/>
      <c r="XCX128" s="1"/>
      <c r="XCY128" s="1"/>
      <c r="XCZ128" s="1"/>
      <c r="XDA128" s="1"/>
      <c r="XDB128" s="1"/>
      <c r="XDC128" s="1"/>
      <c r="XDD128" s="1"/>
      <c r="XDE128" s="1"/>
      <c r="XDF128" s="1"/>
      <c r="XDG128" s="1"/>
      <c r="XDH128" s="1"/>
      <c r="XDI128" s="1"/>
      <c r="XDJ128" s="1"/>
      <c r="XDK128" s="1"/>
      <c r="XDL128" s="1"/>
      <c r="XDM128" s="1"/>
      <c r="XDN128" s="1"/>
      <c r="XDO128" s="1"/>
      <c r="XDP128" s="1"/>
      <c r="XDQ128" s="1"/>
      <c r="XDR128" s="1"/>
      <c r="XDS128" s="1"/>
      <c r="XDT128" s="1"/>
      <c r="XDU128" s="1"/>
      <c r="XDV128" s="1"/>
      <c r="XDW128" s="1"/>
      <c r="XDX128" s="1"/>
      <c r="XDY128" s="1"/>
      <c r="XDZ128" s="1"/>
      <c r="XEA128" s="1"/>
      <c r="XEB128" s="1"/>
    </row>
    <row r="129" spans="1:38" ht="14.5" x14ac:dyDescent="0.35">
      <c r="A129" s="1" t="str">
        <f>E129</f>
        <v>U15</v>
      </c>
      <c r="B129" s="2" t="s">
        <v>5</v>
      </c>
      <c r="C129" s="1" t="s">
        <v>109</v>
      </c>
      <c r="D129" s="1" t="s">
        <v>110</v>
      </c>
      <c r="E129" s="9" t="s">
        <v>9</v>
      </c>
      <c r="F129" s="11">
        <v>4.74</v>
      </c>
      <c r="G129" s="14">
        <v>43800</v>
      </c>
      <c r="H129" s="1" t="s">
        <v>175</v>
      </c>
      <c r="I129" s="1" t="s">
        <v>187</v>
      </c>
      <c r="J129" s="7" t="str">
        <f>IF(OR(K129="CR", L129="CR", M129="CR", N129="CR", O129="CR", P129="CR", Q129="CR", R129="CR", S129="CR", T129="CR",U129="CR", V129="CR", W129="CR", X129="CR", Y129="CR", Z129="CR", AA129="CR", AB129="CR", AC129="CR", AD129="CR", AE129="CR", AF129="CR", AG129="CR", AH129="CR", AI129="CR", AJ129="CR"), "***CLUB RECORD***", "")</f>
        <v>***CLUB RECORD***</v>
      </c>
      <c r="K129" s="7" t="str">
        <f>IF(AND(B129=60, OR(AND(E129='club records'!$B$6, F129&lt;='club records'!$C$6), AND(E129='club records'!$B$7, F129&lt;='club records'!$C$7), AND(E129='club records'!$B$8, F129&lt;='club records'!$C$8), AND(E129='club records'!$B$9, F129&lt;='club records'!$C$9), AND(E129='club records'!$B$10, F129&lt;='club records'!$C$10))), "CR", " ")</f>
        <v xml:space="preserve"> </v>
      </c>
      <c r="L129" s="7" t="str">
        <f>IF(AND(B129=200, OR(AND(E129='club records'!$B$11, F129&lt;='club records'!$C$11), AND(E129='club records'!$B$12, F129&lt;='club records'!$C$12), AND(E129='club records'!$B$13, F129&lt;='club records'!$C$13), AND(E129='club records'!$B$14, F129&lt;='club records'!$C$14), AND(E129='club records'!$B$15, F129&lt;='club records'!$C$15))), "CR", " ")</f>
        <v xml:space="preserve"> </v>
      </c>
      <c r="M129" s="7" t="str">
        <f>IF(AND(B129=300, OR(AND(E129='club records'!$B$5, F129&lt;='club records'!$C$5), AND(E129='club records'!$B$16, F129&lt;='club records'!$C$16), AND(E129='club records'!$B$17, F129&lt;='club records'!$C$17))), "CR", " ")</f>
        <v xml:space="preserve"> </v>
      </c>
      <c r="N129" s="7" t="str">
        <f>IF(AND(B129=400, OR(AND(E129='club records'!$B$18, F129&lt;='club records'!$C$18), AND(E129='club records'!$B$19, F129&lt;='club records'!$C$19), AND(E129='club records'!$B$20, F129&lt;='club records'!$C$20), AND(E129='club records'!$B$21, F129&lt;='club records'!$C$21))), "CR", " ")</f>
        <v xml:space="preserve"> </v>
      </c>
      <c r="O129" s="7" t="str">
        <f>IF(AND(B129=800, OR(AND(E129='club records'!$B$22, F129&lt;='club records'!$C$22), AND(E129='club records'!$B$23, F129&lt;='club records'!$C$23), AND(E129='club records'!$B$24, F129&lt;='club records'!$C$24), AND(E129='club records'!$B$25, F129&lt;='club records'!$C$25), AND(E129='club records'!$B$26, F129&lt;='club records'!$C$26))), "CR", " ")</f>
        <v xml:space="preserve"> </v>
      </c>
      <c r="P129" s="7" t="str">
        <f>IF(AND(B129=1000, OR(AND(E129='club records'!$B$27, F129&lt;='club records'!$C$27), AND(E129='club records'!$B$28, F129&lt;='club records'!$C$28))), "CR", " ")</f>
        <v xml:space="preserve"> </v>
      </c>
      <c r="Q129" s="7" t="str">
        <f>IF(AND(B129=1500, OR(AND(E129='club records'!$B$29, F129&lt;='club records'!$C$29), AND(E129='club records'!$B$30, F129&lt;='club records'!$C$30), AND(E129='club records'!$B$31, F129&lt;='club records'!$C$31), AND(E129='club records'!$B$32, F129&lt;='club records'!$C$32), AND(E129='club records'!$B$33, F129&lt;='club records'!$C$33))), "CR", " ")</f>
        <v xml:space="preserve"> </v>
      </c>
      <c r="R129" s="7" t="str">
        <f>IF(AND(B129="1600 (Mile)",OR(AND(E129='club records'!$B$34,F129&lt;='club records'!$C$34),AND(E129='club records'!$B$35,F129&lt;='club records'!$C$35),AND(E129='club records'!$B$36,F129&lt;='club records'!$C$36),AND(E129='club records'!$B$37,F129&lt;='club records'!$C$37))),"CR"," ")</f>
        <v xml:space="preserve"> </v>
      </c>
      <c r="S129" s="7" t="str">
        <f>IF(AND(B129=3000, OR(AND(E129='club records'!$B$38, F129&lt;='club records'!$C$38), AND(E129='club records'!$B$39, F129&lt;='club records'!$C$39), AND(E129='club records'!$B$40, F129&lt;='club records'!$C$40), AND(E129='club records'!$B$41, F129&lt;='club records'!$C$41))), "CR", " ")</f>
        <v xml:space="preserve"> </v>
      </c>
      <c r="T129" s="7" t="str">
        <f>IF(AND(B129=5000, OR(AND(E129='club records'!$B$42, F129&lt;='club records'!$C$42), AND(E129='club records'!$B$43, F129&lt;='club records'!$C$43))), "CR", " ")</f>
        <v xml:space="preserve"> </v>
      </c>
      <c r="U129" s="6" t="str">
        <f>IF(AND(B129=10000, OR(AND(E129='club records'!$B$44, F129&lt;='club records'!$C$44), AND(E129='club records'!$B$45, F129&lt;='club records'!$C$45))), "CR", " ")</f>
        <v xml:space="preserve"> </v>
      </c>
      <c r="V129" s="6" t="str">
        <f>IF(AND(B129="high jump", OR(AND(E129='club records'!$F$1, F129&gt;='club records'!$G$1), AND(E129='club records'!$F$2, F129&gt;='club records'!$G$2), AND(E129='club records'!$F$3, F129&gt;='club records'!$G$3), AND(E129='club records'!$F$4, F129&gt;='club records'!$G$4), AND(E129='club records'!$F$5, F129&gt;='club records'!$G$5))), "CR", " ")</f>
        <v xml:space="preserve"> </v>
      </c>
      <c r="W129" s="6" t="str">
        <f>IF(AND(B129="long jump", OR(AND(E129='club records'!$F$6, F129&gt;='club records'!$G$6), AND(E129='club records'!$F$7, F129&gt;='club records'!$G$7), AND(E129='club records'!$F$8, F129&gt;='club records'!$G$8), AND(E129='club records'!$F$9, F129&gt;='club records'!$G$9), AND(E129='club records'!$F$10, F129&gt;='club records'!$G$10))), "CR", " ")</f>
        <v>CR</v>
      </c>
      <c r="X129" s="6" t="str">
        <f>IF(AND(B129="triple jump", OR(AND(E129='club records'!$F$11, F129&gt;='club records'!$G$11), AND(E129='club records'!$F$12, F129&gt;='club records'!$G$12), AND(E129='club records'!$F$13, F129&gt;='club records'!$G$13), AND(E129='club records'!$F$14, F129&gt;='club records'!$G$14), AND(E129='club records'!$F$15, F129&gt;='club records'!$G$15))), "CR", " ")</f>
        <v xml:space="preserve"> </v>
      </c>
      <c r="Y129" s="6" t="str">
        <f>IF(AND(B129="pole vault", OR(AND(E129='club records'!$F$16, F129&gt;='club records'!$G$16), AND(E129='club records'!$F$17, F129&gt;='club records'!$G$17), AND(E129='club records'!$F$18, F129&gt;='club records'!$G$18), AND(E129='club records'!$F$19, F129&gt;='club records'!$G$19), AND(E129='club records'!$F$20, F129&gt;='club records'!$G$20))), "CR", " ")</f>
        <v xml:space="preserve"> </v>
      </c>
      <c r="Z129" s="6" t="str">
        <f>IF(AND(B129="shot 3", E129='club records'!$F$36, F129&gt;='club records'!$G$36), "CR", " ")</f>
        <v xml:space="preserve"> </v>
      </c>
      <c r="AA129" s="6" t="str">
        <f>IF(AND(B129="shot 4", E129='club records'!$F$37, F129&gt;='club records'!$G$37), "CR", " ")</f>
        <v xml:space="preserve"> </v>
      </c>
      <c r="AB129" s="6" t="str">
        <f>IF(AND(B129="shot 5", E129='club records'!$F$38, F129&gt;='club records'!$G$38), "CR", " ")</f>
        <v xml:space="preserve"> </v>
      </c>
      <c r="AC129" s="6" t="str">
        <f>IF(AND(B129="shot 6", E129='club records'!$F$39, F129&gt;='club records'!$G$39), "CR", " ")</f>
        <v xml:space="preserve"> </v>
      </c>
      <c r="AD129" s="6" t="str">
        <f>IF(AND(B129="shot 7.26", E129='club records'!$F$40, F129&gt;='club records'!$G$40), "CR", " ")</f>
        <v xml:space="preserve"> </v>
      </c>
      <c r="AE129" s="6" t="str">
        <f>IF(AND(B129="60H",OR(AND(E129='club records'!$J$1,F129&lt;='club records'!$K$1),AND(E129='club records'!$J$2,F129&lt;='club records'!$K$2),AND(E129='club records'!$J$3,F129&lt;='club records'!$K$3),AND(E129='club records'!$J$4,F129&lt;='club records'!$K$4),AND(E129='club records'!$J$5,F129&lt;='club records'!$K$5))),"CR"," ")</f>
        <v xml:space="preserve"> </v>
      </c>
      <c r="AF129" s="7" t="str">
        <f>IF(AND(B129="4x200", OR(AND(E129='club records'!$N$6, F129&lt;='club records'!$O$6), AND(E129='club records'!$N$7, F129&lt;='club records'!$O$7), AND(E129='club records'!$N$8, F129&lt;='club records'!$O$8), AND(E129='club records'!$N$9, F129&lt;='club records'!$O$9), AND(E129='club records'!$N$10, F129&lt;='club records'!$O$10))), "CR", " ")</f>
        <v xml:space="preserve"> </v>
      </c>
      <c r="AG129" s="7" t="str">
        <f>IF(AND(B129="4x300", AND(E129='club records'!$N$11, F129&lt;='club records'!$O$11)), "CR", " ")</f>
        <v xml:space="preserve"> </v>
      </c>
      <c r="AH129" s="7" t="str">
        <f>IF(AND(B129="4x400", OR(AND(E129='club records'!$N$12, F129&lt;='club records'!$O$12), AND(E129='club records'!$N$13, F129&lt;='club records'!$O$13), AND(E129='club records'!$N$14, F129&lt;='club records'!$O$14), AND(E129='club records'!$N$15, F129&lt;='club records'!$O$15))), "CR", " ")</f>
        <v xml:space="preserve"> </v>
      </c>
      <c r="AI129" s="7" t="str">
        <f>IF(AND(B129="pentathlon", OR(AND(E129='club records'!$N$21, F129&gt;='club records'!$O$21), AND(E129='club records'!$N$22, F129&gt;='club records'!$O$22),AND(E129='club records'!$N$23, F129&gt;='club records'!$O$23),AND(E129='club records'!$N$24, F129&gt;='club records'!$O$24))), "CR", " ")</f>
        <v xml:space="preserve"> </v>
      </c>
      <c r="AJ129" s="7" t="str">
        <f>IF(AND(B129="heptathlon", OR(AND(E129='club records'!$N$26, F129&gt;='club records'!$O$26), AND(E129='club records'!$N$27, F129&gt;='club records'!$O$27))), "CR", " ")</f>
        <v xml:space="preserve"> </v>
      </c>
    </row>
    <row r="130" spans="1:38" ht="14.5" x14ac:dyDescent="0.35">
      <c r="A130" s="1" t="str">
        <f>E130</f>
        <v>U15</v>
      </c>
      <c r="B130" s="2" t="s">
        <v>5</v>
      </c>
      <c r="C130" s="1" t="s">
        <v>56</v>
      </c>
      <c r="D130" s="1" t="s">
        <v>118</v>
      </c>
      <c r="E130" s="9" t="s">
        <v>9</v>
      </c>
      <c r="F130" s="11">
        <v>5.12</v>
      </c>
      <c r="G130" s="14">
        <v>43800</v>
      </c>
      <c r="H130" s="1" t="s">
        <v>175</v>
      </c>
      <c r="I130" s="1" t="s">
        <v>187</v>
      </c>
      <c r="J130" s="7" t="str">
        <f>IF(OR(K130="CR", L130="CR", M130="CR", N130="CR", O130="CR", P130="CR", Q130="CR", R130="CR", S130="CR", T130="CR",U130="CR", V130="CR", W130="CR", X130="CR", Y130="CR", Z130="CR", AA130="CR", AB130="CR", AC130="CR", AD130="CR", AE130="CR", AF130="CR", AG130="CR", AH130="CR", AI130="CR", AJ130="CR"), "***CLUB RECORD***", "")</f>
        <v>***CLUB RECORD***</v>
      </c>
      <c r="K130" s="7" t="str">
        <f>IF(AND(B130=60, OR(AND(E130='club records'!$B$6, F130&lt;='club records'!$C$6), AND(E130='club records'!$B$7, F130&lt;='club records'!$C$7), AND(E130='club records'!$B$8, F130&lt;='club records'!$C$8), AND(E130='club records'!$B$9, F130&lt;='club records'!$C$9), AND(E130='club records'!$B$10, F130&lt;='club records'!$C$10))), "CR", " ")</f>
        <v xml:space="preserve"> </v>
      </c>
      <c r="L130" s="7" t="str">
        <f>IF(AND(B130=200, OR(AND(E130='club records'!$B$11, F130&lt;='club records'!$C$11), AND(E130='club records'!$B$12, F130&lt;='club records'!$C$12), AND(E130='club records'!$B$13, F130&lt;='club records'!$C$13), AND(E130='club records'!$B$14, F130&lt;='club records'!$C$14), AND(E130='club records'!$B$15, F130&lt;='club records'!$C$15))), "CR", " ")</f>
        <v xml:space="preserve"> </v>
      </c>
      <c r="M130" s="7" t="str">
        <f>IF(AND(B130=300, OR(AND(E130='club records'!$B$5, F130&lt;='club records'!$C$5), AND(E130='club records'!$B$16, F130&lt;='club records'!$C$16), AND(E130='club records'!$B$17, F130&lt;='club records'!$C$17))), "CR", " ")</f>
        <v xml:space="preserve"> </v>
      </c>
      <c r="N130" s="7" t="str">
        <f>IF(AND(B130=400, OR(AND(E130='club records'!$B$18, F130&lt;='club records'!$C$18), AND(E130='club records'!$B$19, F130&lt;='club records'!$C$19), AND(E130='club records'!$B$20, F130&lt;='club records'!$C$20), AND(E130='club records'!$B$21, F130&lt;='club records'!$C$21))), "CR", " ")</f>
        <v xml:space="preserve"> </v>
      </c>
      <c r="O130" s="7" t="str">
        <f>IF(AND(B130=800, OR(AND(E130='club records'!$B$22, F130&lt;='club records'!$C$22), AND(E130='club records'!$B$23, F130&lt;='club records'!$C$23), AND(E130='club records'!$B$24, F130&lt;='club records'!$C$24), AND(E130='club records'!$B$25, F130&lt;='club records'!$C$25), AND(E130='club records'!$B$26, F130&lt;='club records'!$C$26))), "CR", " ")</f>
        <v xml:space="preserve"> </v>
      </c>
      <c r="P130" s="7" t="str">
        <f>IF(AND(B130=1000, OR(AND(E130='club records'!$B$27, F130&lt;='club records'!$C$27), AND(E130='club records'!$B$28, F130&lt;='club records'!$C$28))), "CR", " ")</f>
        <v xml:space="preserve"> </v>
      </c>
      <c r="Q130" s="7" t="str">
        <f>IF(AND(B130=1500, OR(AND(E130='club records'!$B$29, F130&lt;='club records'!$C$29), AND(E130='club records'!$B$30, F130&lt;='club records'!$C$30), AND(E130='club records'!$B$31, F130&lt;='club records'!$C$31), AND(E130='club records'!$B$32, F130&lt;='club records'!$C$32), AND(E130='club records'!$B$33, F130&lt;='club records'!$C$33))), "CR", " ")</f>
        <v xml:space="preserve"> </v>
      </c>
      <c r="R130" s="7" t="str">
        <f>IF(AND(B130="1600 (Mile)",OR(AND(E130='club records'!$B$34,F130&lt;='club records'!$C$34),AND(E130='club records'!$B$35,F130&lt;='club records'!$C$35),AND(E130='club records'!$B$36,F130&lt;='club records'!$C$36),AND(E130='club records'!$B$37,F130&lt;='club records'!$C$37))),"CR"," ")</f>
        <v xml:space="preserve"> </v>
      </c>
      <c r="S130" s="7" t="str">
        <f>IF(AND(B130=3000, OR(AND(E130='club records'!$B$38, F130&lt;='club records'!$C$38), AND(E130='club records'!$B$39, F130&lt;='club records'!$C$39), AND(E130='club records'!$B$40, F130&lt;='club records'!$C$40), AND(E130='club records'!$B$41, F130&lt;='club records'!$C$41))), "CR", " ")</f>
        <v xml:space="preserve"> </v>
      </c>
      <c r="T130" s="7" t="str">
        <f>IF(AND(B130=5000, OR(AND(E130='club records'!$B$42, F130&lt;='club records'!$C$42), AND(E130='club records'!$B$43, F130&lt;='club records'!$C$43))), "CR", " ")</f>
        <v xml:space="preserve"> </v>
      </c>
      <c r="U130" s="6" t="str">
        <f>IF(AND(B130=10000, OR(AND(E130='club records'!$B$44, F130&lt;='club records'!$C$44), AND(E130='club records'!$B$45, F130&lt;='club records'!$C$45))), "CR", " ")</f>
        <v xml:space="preserve"> </v>
      </c>
      <c r="V130" s="6" t="str">
        <f>IF(AND(B130="high jump", OR(AND(E130='club records'!$F$1, F130&gt;='club records'!$G$1), AND(E130='club records'!$F$2, F130&gt;='club records'!$G$2), AND(E130='club records'!$F$3, F130&gt;='club records'!$G$3), AND(E130='club records'!$F$4, F130&gt;='club records'!$G$4), AND(E130='club records'!$F$5, F130&gt;='club records'!$G$5))), "CR", " ")</f>
        <v xml:space="preserve"> </v>
      </c>
      <c r="W130" s="6" t="str">
        <f>IF(AND(B130="long jump", OR(AND(E130='club records'!$F$6, F130&gt;='club records'!$G$6), AND(E130='club records'!$F$7, F130&gt;='club records'!$G$7), AND(E130='club records'!$F$8, F130&gt;='club records'!$G$8), AND(E130='club records'!$F$9, F130&gt;='club records'!$G$9), AND(E130='club records'!$F$10, F130&gt;='club records'!$G$10))), "CR", " ")</f>
        <v>CR</v>
      </c>
      <c r="X130" s="6" t="str">
        <f>IF(AND(B130="triple jump", OR(AND(E130='club records'!$F$11, F130&gt;='club records'!$G$11), AND(E130='club records'!$F$12, F130&gt;='club records'!$G$12), AND(E130='club records'!$F$13, F130&gt;='club records'!$G$13), AND(E130='club records'!$F$14, F130&gt;='club records'!$G$14), AND(E130='club records'!$F$15, F130&gt;='club records'!$G$15))), "CR", " ")</f>
        <v xml:space="preserve"> </v>
      </c>
      <c r="Y130" s="6" t="str">
        <f>IF(AND(B130="pole vault", OR(AND(E130='club records'!$F$16, F130&gt;='club records'!$G$16), AND(E130='club records'!$F$17, F130&gt;='club records'!$G$17), AND(E130='club records'!$F$18, F130&gt;='club records'!$G$18), AND(E130='club records'!$F$19, F130&gt;='club records'!$G$19), AND(E130='club records'!$F$20, F130&gt;='club records'!$G$20))), "CR", " ")</f>
        <v xml:space="preserve"> </v>
      </c>
      <c r="Z130" s="6" t="str">
        <f>IF(AND(B130="shot 3", E130='club records'!$F$36, F130&gt;='club records'!$G$36), "CR", " ")</f>
        <v xml:space="preserve"> </v>
      </c>
      <c r="AA130" s="6" t="str">
        <f>IF(AND(B130="shot 4", E130='club records'!$F$37, F130&gt;='club records'!$G$37), "CR", " ")</f>
        <v xml:space="preserve"> </v>
      </c>
      <c r="AB130" s="6" t="str">
        <f>IF(AND(B130="shot 5", E130='club records'!$F$38, F130&gt;='club records'!$G$38), "CR", " ")</f>
        <v xml:space="preserve"> </v>
      </c>
      <c r="AC130" s="6" t="str">
        <f>IF(AND(B130="shot 6", E130='club records'!$F$39, F130&gt;='club records'!$G$39), "CR", " ")</f>
        <v xml:space="preserve"> </v>
      </c>
      <c r="AD130" s="6" t="str">
        <f>IF(AND(B130="shot 7.26", E130='club records'!$F$40, F130&gt;='club records'!$G$40), "CR", " ")</f>
        <v xml:space="preserve"> </v>
      </c>
      <c r="AE130" s="6" t="str">
        <f>IF(AND(B130="60H",OR(AND(E130='club records'!$J$1,F130&lt;='club records'!$K$1),AND(E130='club records'!$J$2,F130&lt;='club records'!$K$2),AND(E130='club records'!$J$3,F130&lt;='club records'!$K$3),AND(E130='club records'!$J$4,F130&lt;='club records'!$K$4),AND(E130='club records'!$J$5,F130&lt;='club records'!$K$5))),"CR"," ")</f>
        <v xml:space="preserve"> </v>
      </c>
      <c r="AF130" s="7" t="str">
        <f>IF(AND(B130="4x200", OR(AND(E130='club records'!$N$6, F130&lt;='club records'!$O$6), AND(E130='club records'!$N$7, F130&lt;='club records'!$O$7), AND(E130='club records'!$N$8, F130&lt;='club records'!$O$8), AND(E130='club records'!$N$9, F130&lt;='club records'!$O$9), AND(E130='club records'!$N$10, F130&lt;='club records'!$O$10))), "CR", " ")</f>
        <v xml:space="preserve"> </v>
      </c>
      <c r="AG130" s="7" t="str">
        <f>IF(AND(B130="4x300", AND(E130='club records'!$N$11, F130&lt;='club records'!$O$11)), "CR", " ")</f>
        <v xml:space="preserve"> </v>
      </c>
      <c r="AH130" s="7" t="str">
        <f>IF(AND(B130="4x400", OR(AND(E130='club records'!$N$12, F130&lt;='club records'!$O$12), AND(E130='club records'!$N$13, F130&lt;='club records'!$O$13), AND(E130='club records'!$N$14, F130&lt;='club records'!$O$14), AND(E130='club records'!$N$15, F130&lt;='club records'!$O$15))), "CR", " ")</f>
        <v xml:space="preserve"> </v>
      </c>
      <c r="AI130" s="7" t="str">
        <f>IF(AND(B130="pentathlon", OR(AND(E130='club records'!$N$21, F130&gt;='club records'!$O$21), AND(E130='club records'!$N$22, F130&gt;='club records'!$O$22),AND(E130='club records'!$N$23, F130&gt;='club records'!$O$23),AND(E130='club records'!$N$24, F130&gt;='club records'!$O$24))), "CR", " ")</f>
        <v xml:space="preserve"> </v>
      </c>
      <c r="AJ130" s="7" t="str">
        <f>IF(AND(B130="heptathlon", OR(AND(E130='club records'!$N$26, F130&gt;='club records'!$O$26), AND(E130='club records'!$N$27, F130&gt;='club records'!$O$27))), "CR", " ")</f>
        <v xml:space="preserve"> </v>
      </c>
    </row>
    <row r="131" spans="1:38" ht="14.5" x14ac:dyDescent="0.35">
      <c r="A131" s="1" t="str">
        <f>E131</f>
        <v>U17</v>
      </c>
      <c r="B131" s="2" t="s">
        <v>5</v>
      </c>
      <c r="C131" s="1" t="s">
        <v>149</v>
      </c>
      <c r="D131" s="1" t="s">
        <v>145</v>
      </c>
      <c r="E131" s="9" t="s">
        <v>12</v>
      </c>
      <c r="F131" s="11">
        <v>5.22</v>
      </c>
      <c r="G131" s="14">
        <v>43842</v>
      </c>
      <c r="H131" s="1" t="s">
        <v>175</v>
      </c>
      <c r="I131" s="1" t="s">
        <v>217</v>
      </c>
      <c r="J131" s="7" t="str">
        <f>IF(OR(K131="CR", L131="CR", M131="CR", N131="CR", O131="CR", P131="CR", Q131="CR", R131="CR", S131="CR", T131="CR",U131="CR", V131="CR", W131="CR", X131="CR", Y131="CR", Z131="CR", AA131="CR", AB131="CR", AC131="CR", AD131="CR", AE131="CR", AF131="CR", AG131="CR", AH131="CR", AI131="CR", AJ131="CR"), "***CLUB RECORD***", "")</f>
        <v>***CLUB RECORD***</v>
      </c>
      <c r="K131" s="7" t="str">
        <f>IF(AND(B131=60, OR(AND(E131='club records'!$B$6, F131&lt;='club records'!$C$6), AND(E131='club records'!$B$7, F131&lt;='club records'!$C$7), AND(E131='club records'!$B$8, F131&lt;='club records'!$C$8), AND(E131='club records'!$B$9, F131&lt;='club records'!$C$9), AND(E131='club records'!$B$10, F131&lt;='club records'!$C$10))), "CR", " ")</f>
        <v xml:space="preserve"> </v>
      </c>
      <c r="L131" s="7" t="str">
        <f>IF(AND(B131=200, OR(AND(E131='club records'!$B$11, F131&lt;='club records'!$C$11), AND(E131='club records'!$B$12, F131&lt;='club records'!$C$12), AND(E131='club records'!$B$13, F131&lt;='club records'!$C$13), AND(E131='club records'!$B$14, F131&lt;='club records'!$C$14), AND(E131='club records'!$B$15, F131&lt;='club records'!$C$15))), "CR", " ")</f>
        <v xml:space="preserve"> </v>
      </c>
      <c r="M131" s="7" t="str">
        <f>IF(AND(B131=300, OR(AND(E131='club records'!$B$5, F131&lt;='club records'!$C$5), AND(E131='club records'!$B$16, F131&lt;='club records'!$C$16), AND(E131='club records'!$B$17, F131&lt;='club records'!$C$17))), "CR", " ")</f>
        <v xml:space="preserve"> </v>
      </c>
      <c r="N131" s="7" t="str">
        <f>IF(AND(B131=400, OR(AND(E131='club records'!$B$18, F131&lt;='club records'!$C$18), AND(E131='club records'!$B$19, F131&lt;='club records'!$C$19), AND(E131='club records'!$B$20, F131&lt;='club records'!$C$20), AND(E131='club records'!$B$21, F131&lt;='club records'!$C$21))), "CR", " ")</f>
        <v xml:space="preserve"> </v>
      </c>
      <c r="O131" s="7" t="str">
        <f>IF(AND(B131=800, OR(AND(E131='club records'!$B$22, F131&lt;='club records'!$C$22), AND(E131='club records'!$B$23, F131&lt;='club records'!$C$23), AND(E131='club records'!$B$24, F131&lt;='club records'!$C$24), AND(E131='club records'!$B$25, F131&lt;='club records'!$C$25), AND(E131='club records'!$B$26, F131&lt;='club records'!$C$26))), "CR", " ")</f>
        <v xml:space="preserve"> </v>
      </c>
      <c r="P131" s="7" t="str">
        <f>IF(AND(B131=1000, OR(AND(E131='club records'!$B$27, F131&lt;='club records'!$C$27), AND(E131='club records'!$B$28, F131&lt;='club records'!$C$28))), "CR", " ")</f>
        <v xml:space="preserve"> </v>
      </c>
      <c r="Q131" s="7" t="str">
        <f>IF(AND(B131=1500, OR(AND(E131='club records'!$B$29, F131&lt;='club records'!$C$29), AND(E131='club records'!$B$30, F131&lt;='club records'!$C$30), AND(E131='club records'!$B$31, F131&lt;='club records'!$C$31), AND(E131='club records'!$B$32, F131&lt;='club records'!$C$32), AND(E131='club records'!$B$33, F131&lt;='club records'!$C$33))), "CR", " ")</f>
        <v xml:space="preserve"> </v>
      </c>
      <c r="R131" s="7" t="str">
        <f>IF(AND(B131="1600 (Mile)",OR(AND(E131='club records'!$B$34,F131&lt;='club records'!$C$34),AND(E131='club records'!$B$35,F131&lt;='club records'!$C$35),AND(E131='club records'!$B$36,F131&lt;='club records'!$C$36),AND(E131='club records'!$B$37,F131&lt;='club records'!$C$37))),"CR"," ")</f>
        <v xml:space="preserve"> </v>
      </c>
      <c r="S131" s="7" t="str">
        <f>IF(AND(B131=3000, OR(AND(E131='club records'!$B$38, F131&lt;='club records'!$C$38), AND(E131='club records'!$B$39, F131&lt;='club records'!$C$39), AND(E131='club records'!$B$40, F131&lt;='club records'!$C$40), AND(E131='club records'!$B$41, F131&lt;='club records'!$C$41))), "CR", " ")</f>
        <v xml:space="preserve"> </v>
      </c>
      <c r="T131" s="7" t="str">
        <f>IF(AND(B131=5000, OR(AND(E131='club records'!$B$42, F131&lt;='club records'!$C$42), AND(E131='club records'!$B$43, F131&lt;='club records'!$C$43))), "CR", " ")</f>
        <v xml:space="preserve"> </v>
      </c>
      <c r="U131" s="6" t="str">
        <f>IF(AND(B131=10000, OR(AND(E131='club records'!$B$44, F131&lt;='club records'!$C$44), AND(E131='club records'!$B$45, F131&lt;='club records'!$C$45))), "CR", " ")</f>
        <v xml:space="preserve"> </v>
      </c>
      <c r="V131" s="6" t="str">
        <f>IF(AND(B131="high jump", OR(AND(E131='club records'!$F$1, F131&gt;='club records'!$G$1), AND(E131='club records'!$F$2, F131&gt;='club records'!$G$2), AND(E131='club records'!$F$3, F131&gt;='club records'!$G$3), AND(E131='club records'!$F$4, F131&gt;='club records'!$G$4), AND(E131='club records'!$F$5, F131&gt;='club records'!$G$5))), "CR", " ")</f>
        <v xml:space="preserve"> </v>
      </c>
      <c r="W131" s="6" t="str">
        <f>IF(AND(B131="long jump", OR(AND(E131='club records'!$F$6, F131&gt;='club records'!$G$6), AND(E131='club records'!$F$7, F131&gt;='club records'!$G$7), AND(E131='club records'!$F$8, F131&gt;='club records'!$G$8), AND(E131='club records'!$F$9, F131&gt;='club records'!$G$9), AND(E131='club records'!$F$10, F131&gt;='club records'!$G$10))), "CR", " ")</f>
        <v>CR</v>
      </c>
      <c r="X131" s="6" t="str">
        <f>IF(AND(B131="triple jump", OR(AND(E131='club records'!$F$11, F131&gt;='club records'!$G$11), AND(E131='club records'!$F$12, F131&gt;='club records'!$G$12), AND(E131='club records'!$F$13, F131&gt;='club records'!$G$13), AND(E131='club records'!$F$14, F131&gt;='club records'!$G$14), AND(E131='club records'!$F$15, F131&gt;='club records'!$G$15))), "CR", " ")</f>
        <v xml:space="preserve"> </v>
      </c>
      <c r="Y131" s="6" t="str">
        <f>IF(AND(B131="pole vault", OR(AND(E131='club records'!$F$16, F131&gt;='club records'!$G$16), AND(E131='club records'!$F$17, F131&gt;='club records'!$G$17), AND(E131='club records'!$F$18, F131&gt;='club records'!$G$18), AND(E131='club records'!$F$19, F131&gt;='club records'!$G$19), AND(E131='club records'!$F$20, F131&gt;='club records'!$G$20))), "CR", " ")</f>
        <v xml:space="preserve"> </v>
      </c>
      <c r="Z131" s="6" t="str">
        <f>IF(AND(B131="shot 3", E131='club records'!$F$36, F131&gt;='club records'!$G$36), "CR", " ")</f>
        <v xml:space="preserve"> </v>
      </c>
      <c r="AA131" s="6" t="str">
        <f>IF(AND(B131="shot 4", E131='club records'!$F$37, F131&gt;='club records'!$G$37), "CR", " ")</f>
        <v xml:space="preserve"> </v>
      </c>
      <c r="AB131" s="6" t="str">
        <f>IF(AND(B131="shot 5", E131='club records'!$F$38, F131&gt;='club records'!$G$38), "CR", " ")</f>
        <v xml:space="preserve"> </v>
      </c>
      <c r="AC131" s="6" t="str">
        <f>IF(AND(B131="shot 6", E131='club records'!$F$39, F131&gt;='club records'!$G$39), "CR", " ")</f>
        <v xml:space="preserve"> </v>
      </c>
      <c r="AD131" s="6" t="str">
        <f>IF(AND(B131="shot 7.26", E131='club records'!$F$40, F131&gt;='club records'!$G$40), "CR", " ")</f>
        <v xml:space="preserve"> </v>
      </c>
      <c r="AE131" s="6" t="str">
        <f>IF(AND(B131="60H",OR(AND(E131='club records'!$J$1,F131&lt;='club records'!$K$1),AND(E131='club records'!$J$2,F131&lt;='club records'!$K$2),AND(E131='club records'!$J$3,F131&lt;='club records'!$K$3),AND(E131='club records'!$J$4,F131&lt;='club records'!$K$4),AND(E131='club records'!$J$5,F131&lt;='club records'!$K$5))),"CR"," ")</f>
        <v xml:space="preserve"> </v>
      </c>
      <c r="AF131" s="7" t="str">
        <f>IF(AND(B131="4x200", OR(AND(E131='club records'!$N$6, F131&lt;='club records'!$O$6), AND(E131='club records'!$N$7, F131&lt;='club records'!$O$7), AND(E131='club records'!$N$8, F131&lt;='club records'!$O$8), AND(E131='club records'!$N$9, F131&lt;='club records'!$O$9), AND(E131='club records'!$N$10, F131&lt;='club records'!$O$10))), "CR", " ")</f>
        <v xml:space="preserve"> </v>
      </c>
      <c r="AG131" s="7" t="str">
        <f>IF(AND(B131="4x300", AND(E131='club records'!$N$11, F131&lt;='club records'!$O$11)), "CR", " ")</f>
        <v xml:space="preserve"> </v>
      </c>
      <c r="AH131" s="7" t="str">
        <f>IF(AND(B131="4x400", OR(AND(E131='club records'!$N$12, F131&lt;='club records'!$O$12), AND(E131='club records'!$N$13, F131&lt;='club records'!$O$13), AND(E131='club records'!$N$14, F131&lt;='club records'!$O$14), AND(E131='club records'!$N$15, F131&lt;='club records'!$O$15))), "CR", " ")</f>
        <v xml:space="preserve"> </v>
      </c>
      <c r="AI131" s="7" t="str">
        <f>IF(AND(B131="pentathlon", OR(AND(E131='club records'!$N$21, F131&gt;='club records'!$O$21), AND(E131='club records'!$N$22, F131&gt;='club records'!$O$22),AND(E131='club records'!$N$23, F131&gt;='club records'!$O$23),AND(E131='club records'!$N$24, F131&gt;='club records'!$O$24))), "CR", " ")</f>
        <v xml:space="preserve"> </v>
      </c>
      <c r="AJ131" s="7" t="str">
        <f>IF(AND(B131="heptathlon", OR(AND(E131='club records'!$N$26, F131&gt;='club records'!$O$26), AND(E131='club records'!$N$27, F131&gt;='club records'!$O$27))), "CR", " ")</f>
        <v xml:space="preserve"> </v>
      </c>
    </row>
    <row r="132" spans="1:38" ht="14.5" x14ac:dyDescent="0.35">
      <c r="A132" s="1" t="str">
        <f>E132</f>
        <v>U17</v>
      </c>
      <c r="B132" s="2" t="s">
        <v>5</v>
      </c>
      <c r="C132" s="1" t="s">
        <v>49</v>
      </c>
      <c r="D132" s="1" t="s">
        <v>50</v>
      </c>
      <c r="E132" s="9" t="s">
        <v>12</v>
      </c>
      <c r="F132" s="11">
        <v>5.36</v>
      </c>
      <c r="G132" s="14">
        <v>43842</v>
      </c>
      <c r="H132" s="1" t="s">
        <v>175</v>
      </c>
      <c r="I132" s="1" t="s">
        <v>217</v>
      </c>
      <c r="J132" s="7" t="str">
        <f>IF(OR(K132="CR", L132="CR", M132="CR", N132="CR", O132="CR", P132="CR", Q132="CR", R132="CR", S132="CR", T132="CR",U132="CR", V132="CR", W132="CR", X132="CR", Y132="CR", Z132="CR", AA132="CR", AB132="CR", AC132="CR", AD132="CR", AE132="CR", AF132="CR", AG132="CR", AH132="CR", AI132="CR", AJ132="CR"), "***CLUB RECORD***", "")</f>
        <v>***CLUB RECORD***</v>
      </c>
      <c r="K132" s="7" t="str">
        <f>IF(AND(B132=60, OR(AND(E132='club records'!$B$6, F132&lt;='club records'!$C$6), AND(E132='club records'!$B$7, F132&lt;='club records'!$C$7), AND(E132='club records'!$B$8, F132&lt;='club records'!$C$8), AND(E132='club records'!$B$9, F132&lt;='club records'!$C$9), AND(E132='club records'!$B$10, F132&lt;='club records'!$C$10))), "CR", " ")</f>
        <v xml:space="preserve"> </v>
      </c>
      <c r="L132" s="7" t="str">
        <f>IF(AND(B132=200, OR(AND(E132='club records'!$B$11, F132&lt;='club records'!$C$11), AND(E132='club records'!$B$12, F132&lt;='club records'!$C$12), AND(E132='club records'!$B$13, F132&lt;='club records'!$C$13), AND(E132='club records'!$B$14, F132&lt;='club records'!$C$14), AND(E132='club records'!$B$15, F132&lt;='club records'!$C$15))), "CR", " ")</f>
        <v xml:space="preserve"> </v>
      </c>
      <c r="M132" s="7" t="str">
        <f>IF(AND(B132=300, OR(AND(E132='club records'!$B$5, F132&lt;='club records'!$C$5), AND(E132='club records'!$B$16, F132&lt;='club records'!$C$16), AND(E132='club records'!$B$17, F132&lt;='club records'!$C$17))), "CR", " ")</f>
        <v xml:space="preserve"> </v>
      </c>
      <c r="N132" s="7" t="str">
        <f>IF(AND(B132=400, OR(AND(E132='club records'!$B$18, F132&lt;='club records'!$C$18), AND(E132='club records'!$B$19, F132&lt;='club records'!$C$19), AND(E132='club records'!$B$20, F132&lt;='club records'!$C$20), AND(E132='club records'!$B$21, F132&lt;='club records'!$C$21))), "CR", " ")</f>
        <v xml:space="preserve"> </v>
      </c>
      <c r="O132" s="7" t="str">
        <f>IF(AND(B132=800, OR(AND(E132='club records'!$B$22, F132&lt;='club records'!$C$22), AND(E132='club records'!$B$23, F132&lt;='club records'!$C$23), AND(E132='club records'!$B$24, F132&lt;='club records'!$C$24), AND(E132='club records'!$B$25, F132&lt;='club records'!$C$25), AND(E132='club records'!$B$26, F132&lt;='club records'!$C$26))), "CR", " ")</f>
        <v xml:space="preserve"> </v>
      </c>
      <c r="P132" s="7" t="str">
        <f>IF(AND(B132=1000, OR(AND(E132='club records'!$B$27, F132&lt;='club records'!$C$27), AND(E132='club records'!$B$28, F132&lt;='club records'!$C$28))), "CR", " ")</f>
        <v xml:space="preserve"> </v>
      </c>
      <c r="Q132" s="7" t="str">
        <f>IF(AND(B132=1500, OR(AND(E132='club records'!$B$29, F132&lt;='club records'!$C$29), AND(E132='club records'!$B$30, F132&lt;='club records'!$C$30), AND(E132='club records'!$B$31, F132&lt;='club records'!$C$31), AND(E132='club records'!$B$32, F132&lt;='club records'!$C$32), AND(E132='club records'!$B$33, F132&lt;='club records'!$C$33))), "CR", " ")</f>
        <v xml:space="preserve"> </v>
      </c>
      <c r="R132" s="7" t="str">
        <f>IF(AND(B132="1600 (Mile)",OR(AND(E132='club records'!$B$34,F132&lt;='club records'!$C$34),AND(E132='club records'!$B$35,F132&lt;='club records'!$C$35),AND(E132='club records'!$B$36,F132&lt;='club records'!$C$36),AND(E132='club records'!$B$37,F132&lt;='club records'!$C$37))),"CR"," ")</f>
        <v xml:space="preserve"> </v>
      </c>
      <c r="S132" s="7" t="str">
        <f>IF(AND(B132=3000, OR(AND(E132='club records'!$B$38, F132&lt;='club records'!$C$38), AND(E132='club records'!$B$39, F132&lt;='club records'!$C$39), AND(E132='club records'!$B$40, F132&lt;='club records'!$C$40), AND(E132='club records'!$B$41, F132&lt;='club records'!$C$41))), "CR", " ")</f>
        <v xml:space="preserve"> </v>
      </c>
      <c r="T132" s="7" t="str">
        <f>IF(AND(B132=5000, OR(AND(E132='club records'!$B$42, F132&lt;='club records'!$C$42), AND(E132='club records'!$B$43, F132&lt;='club records'!$C$43))), "CR", " ")</f>
        <v xml:space="preserve"> </v>
      </c>
      <c r="U132" s="6" t="str">
        <f>IF(AND(B132=10000, OR(AND(E132='club records'!$B$44, F132&lt;='club records'!$C$44), AND(E132='club records'!$B$45, F132&lt;='club records'!$C$45))), "CR", " ")</f>
        <v xml:space="preserve"> </v>
      </c>
      <c r="V132" s="6" t="str">
        <f>IF(AND(B132="high jump", OR(AND(E132='club records'!$F$1, F132&gt;='club records'!$G$1), AND(E132='club records'!$F$2, F132&gt;='club records'!$G$2), AND(E132='club records'!$F$3, F132&gt;='club records'!$G$3), AND(E132='club records'!$F$4, F132&gt;='club records'!$G$4), AND(E132='club records'!$F$5, F132&gt;='club records'!$G$5))), "CR", " ")</f>
        <v xml:space="preserve"> </v>
      </c>
      <c r="W132" s="6" t="str">
        <f>IF(AND(B132="long jump", OR(AND(E132='club records'!$F$6, F132&gt;='club records'!$G$6), AND(E132='club records'!$F$7, F132&gt;='club records'!$G$7), AND(E132='club records'!$F$8, F132&gt;='club records'!$G$8), AND(E132='club records'!$F$9, F132&gt;='club records'!$G$9), AND(E132='club records'!$F$10, F132&gt;='club records'!$G$10))), "CR", " ")</f>
        <v>CR</v>
      </c>
      <c r="X132" s="6" t="str">
        <f>IF(AND(B132="triple jump", OR(AND(E132='club records'!$F$11, F132&gt;='club records'!$G$11), AND(E132='club records'!$F$12, F132&gt;='club records'!$G$12), AND(E132='club records'!$F$13, F132&gt;='club records'!$G$13), AND(E132='club records'!$F$14, F132&gt;='club records'!$G$14), AND(E132='club records'!$F$15, F132&gt;='club records'!$G$15))), "CR", " ")</f>
        <v xml:space="preserve"> </v>
      </c>
      <c r="Y132" s="6" t="str">
        <f>IF(AND(B132="pole vault", OR(AND(E132='club records'!$F$16, F132&gt;='club records'!$G$16), AND(E132='club records'!$F$17, F132&gt;='club records'!$G$17), AND(E132='club records'!$F$18, F132&gt;='club records'!$G$18), AND(E132='club records'!$F$19, F132&gt;='club records'!$G$19), AND(E132='club records'!$F$20, F132&gt;='club records'!$G$20))), "CR", " ")</f>
        <v xml:space="preserve"> </v>
      </c>
      <c r="Z132" s="6" t="str">
        <f>IF(AND(B132="shot 3", E132='club records'!$F$36, F132&gt;='club records'!$G$36), "CR", " ")</f>
        <v xml:space="preserve"> </v>
      </c>
      <c r="AA132" s="6" t="str">
        <f>IF(AND(B132="shot 4", E132='club records'!$F$37, F132&gt;='club records'!$G$37), "CR", " ")</f>
        <v xml:space="preserve"> </v>
      </c>
      <c r="AB132" s="6" t="str">
        <f>IF(AND(B132="shot 5", E132='club records'!$F$38, F132&gt;='club records'!$G$38), "CR", " ")</f>
        <v xml:space="preserve"> </v>
      </c>
      <c r="AC132" s="6" t="str">
        <f>IF(AND(B132="shot 6", E132='club records'!$F$39, F132&gt;='club records'!$G$39), "CR", " ")</f>
        <v xml:space="preserve"> </v>
      </c>
      <c r="AD132" s="6" t="str">
        <f>IF(AND(B132="shot 7.26", E132='club records'!$F$40, F132&gt;='club records'!$G$40), "CR", " ")</f>
        <v xml:space="preserve"> </v>
      </c>
      <c r="AE132" s="6" t="str">
        <f>IF(AND(B132="60H",OR(AND(E132='club records'!$J$1,F132&lt;='club records'!$K$1),AND(E132='club records'!$J$2,F132&lt;='club records'!$K$2),AND(E132='club records'!$J$3,F132&lt;='club records'!$K$3),AND(E132='club records'!$J$4,F132&lt;='club records'!$K$4),AND(E132='club records'!$J$5,F132&lt;='club records'!$K$5))),"CR"," ")</f>
        <v xml:space="preserve"> </v>
      </c>
      <c r="AF132" s="7" t="str">
        <f>IF(AND(B132="4x200", OR(AND(E132='club records'!$N$6, F132&lt;='club records'!$O$6), AND(E132='club records'!$N$7, F132&lt;='club records'!$O$7), AND(E132='club records'!$N$8, F132&lt;='club records'!$O$8), AND(E132='club records'!$N$9, F132&lt;='club records'!$O$9), AND(E132='club records'!$N$10, F132&lt;='club records'!$O$10))), "CR", " ")</f>
        <v xml:space="preserve"> </v>
      </c>
      <c r="AG132" s="7" t="str">
        <f>IF(AND(B132="4x300", AND(E132='club records'!$N$11, F132&lt;='club records'!$O$11)), "CR", " ")</f>
        <v xml:space="preserve"> </v>
      </c>
      <c r="AH132" s="7" t="str">
        <f>IF(AND(B132="4x400", OR(AND(E132='club records'!$N$12, F132&lt;='club records'!$O$12), AND(E132='club records'!$N$13, F132&lt;='club records'!$O$13), AND(E132='club records'!$N$14, F132&lt;='club records'!$O$14), AND(E132='club records'!$N$15, F132&lt;='club records'!$O$15))), "CR", " ")</f>
        <v xml:space="preserve"> </v>
      </c>
      <c r="AI132" s="7" t="str">
        <f>IF(AND(B132="pentathlon", OR(AND(E132='club records'!$N$21, F132&gt;='club records'!$O$21), AND(E132='club records'!$N$22, F132&gt;='club records'!$O$22),AND(E132='club records'!$N$23, F132&gt;='club records'!$O$23),AND(E132='club records'!$N$24, F132&gt;='club records'!$O$24))), "CR", " ")</f>
        <v xml:space="preserve"> </v>
      </c>
      <c r="AJ132" s="7" t="str">
        <f>IF(AND(B132="heptathlon", OR(AND(E132='club records'!$N$26, F132&gt;='club records'!$O$26), AND(E132='club records'!$N$27, F132&gt;='club records'!$O$27))), "CR", " ")</f>
        <v xml:space="preserve"> </v>
      </c>
    </row>
    <row r="133" spans="1:38" ht="14.5" x14ac:dyDescent="0.35">
      <c r="A133" s="1" t="str">
        <f>E133</f>
        <v>U17</v>
      </c>
      <c r="B133" s="2" t="s">
        <v>5</v>
      </c>
      <c r="C133" s="1" t="s">
        <v>66</v>
      </c>
      <c r="D133" s="1" t="s">
        <v>163</v>
      </c>
      <c r="E133" s="9" t="s">
        <v>12</v>
      </c>
      <c r="F133" s="11">
        <v>5.4</v>
      </c>
      <c r="G133" s="15">
        <v>43867</v>
      </c>
      <c r="H133" s="1" t="s">
        <v>175</v>
      </c>
      <c r="I133" s="1" t="s">
        <v>233</v>
      </c>
      <c r="J133" s="7" t="str">
        <f>IF(OR(K133="CR", L133="CR", M133="CR", N133="CR", O133="CR", P133="CR", Q133="CR", R133="CR", S133="CR", T133="CR",U133="CR", V133="CR", W133="CR", X133="CR", Y133="CR", Z133="CR", AA133="CR", AB133="CR", AC133="CR", AD133="CR", AE133="CR", AF133="CR", AG133="CR", AH133="CR", AI133="CR", AJ133="CR"), "***CLUB RECORD***", "")</f>
        <v>***CLUB RECORD***</v>
      </c>
      <c r="K133" s="7" t="str">
        <f>IF(AND(B133=60, OR(AND(E133='club records'!$B$6, F133&lt;='club records'!$C$6), AND(E133='club records'!$B$7, F133&lt;='club records'!$C$7), AND(E133='club records'!$B$8, F133&lt;='club records'!$C$8), AND(E133='club records'!$B$9, F133&lt;='club records'!$C$9), AND(E133='club records'!$B$10, F133&lt;='club records'!$C$10))), "CR", " ")</f>
        <v xml:space="preserve"> </v>
      </c>
      <c r="L133" s="7" t="str">
        <f>IF(AND(B133=200, OR(AND(E133='club records'!$B$11, F133&lt;='club records'!$C$11), AND(E133='club records'!$B$12, F133&lt;='club records'!$C$12), AND(E133='club records'!$B$13, F133&lt;='club records'!$C$13), AND(E133='club records'!$B$14, F133&lt;='club records'!$C$14), AND(E133='club records'!$B$15, F133&lt;='club records'!$C$15))), "CR", " ")</f>
        <v xml:space="preserve"> </v>
      </c>
      <c r="M133" s="7" t="str">
        <f>IF(AND(B133=300, OR(AND(E133='club records'!$B$5, F133&lt;='club records'!$C$5), AND(E133='club records'!$B$16, F133&lt;='club records'!$C$16), AND(E133='club records'!$B$17, F133&lt;='club records'!$C$17))), "CR", " ")</f>
        <v xml:space="preserve"> </v>
      </c>
      <c r="N133" s="7" t="str">
        <f>IF(AND(B133=400, OR(AND(E133='club records'!$B$18, F133&lt;='club records'!$C$18), AND(E133='club records'!$B$19, F133&lt;='club records'!$C$19), AND(E133='club records'!$B$20, F133&lt;='club records'!$C$20), AND(E133='club records'!$B$21, F133&lt;='club records'!$C$21))), "CR", " ")</f>
        <v xml:space="preserve"> </v>
      </c>
      <c r="O133" s="7" t="str">
        <f>IF(AND(B133=800, OR(AND(E133='club records'!$B$22, F133&lt;='club records'!$C$22), AND(E133='club records'!$B$23, F133&lt;='club records'!$C$23), AND(E133='club records'!$B$24, F133&lt;='club records'!$C$24), AND(E133='club records'!$B$25, F133&lt;='club records'!$C$25), AND(E133='club records'!$B$26, F133&lt;='club records'!$C$26))), "CR", " ")</f>
        <v xml:space="preserve"> </v>
      </c>
      <c r="P133" s="7" t="str">
        <f>IF(AND(B133=1000, OR(AND(E133='club records'!$B$27, F133&lt;='club records'!$C$27), AND(E133='club records'!$B$28, F133&lt;='club records'!$C$28))), "CR", " ")</f>
        <v xml:space="preserve"> </v>
      </c>
      <c r="Q133" s="7" t="str">
        <f>IF(AND(B133=1500, OR(AND(E133='club records'!$B$29, F133&lt;='club records'!$C$29), AND(E133='club records'!$B$30, F133&lt;='club records'!$C$30), AND(E133='club records'!$B$31, F133&lt;='club records'!$C$31), AND(E133='club records'!$B$32, F133&lt;='club records'!$C$32), AND(E133='club records'!$B$33, F133&lt;='club records'!$C$33))), "CR", " ")</f>
        <v xml:space="preserve"> </v>
      </c>
      <c r="R133" s="7" t="str">
        <f>IF(AND(B133="1600 (Mile)",OR(AND(E133='club records'!$B$34,F133&lt;='club records'!$C$34),AND(E133='club records'!$B$35,F133&lt;='club records'!$C$35),AND(E133='club records'!$B$36,F133&lt;='club records'!$C$36),AND(E133='club records'!$B$37,F133&lt;='club records'!$C$37))),"CR"," ")</f>
        <v xml:space="preserve"> </v>
      </c>
      <c r="S133" s="7" t="str">
        <f>IF(AND(B133=3000, OR(AND(E133='club records'!$B$38, F133&lt;='club records'!$C$38), AND(E133='club records'!$B$39, F133&lt;='club records'!$C$39), AND(E133='club records'!$B$40, F133&lt;='club records'!$C$40), AND(E133='club records'!$B$41, F133&lt;='club records'!$C$41))), "CR", " ")</f>
        <v xml:space="preserve"> </v>
      </c>
      <c r="T133" s="7" t="str">
        <f>IF(AND(B133=5000, OR(AND(E133='club records'!$B$42, F133&lt;='club records'!$C$42), AND(E133='club records'!$B$43, F133&lt;='club records'!$C$43))), "CR", " ")</f>
        <v xml:space="preserve"> </v>
      </c>
      <c r="U133" s="6" t="str">
        <f>IF(AND(B133=10000, OR(AND(E133='club records'!$B$44, F133&lt;='club records'!$C$44), AND(E133='club records'!$B$45, F133&lt;='club records'!$C$45))), "CR", " ")</f>
        <v xml:space="preserve"> </v>
      </c>
      <c r="V133" s="6" t="str">
        <f>IF(AND(B133="high jump", OR(AND(E133='club records'!$F$1, F133&gt;='club records'!$G$1), AND(E133='club records'!$F$2, F133&gt;='club records'!$G$2), AND(E133='club records'!$F$3, F133&gt;='club records'!$G$3), AND(E133='club records'!$F$4, F133&gt;='club records'!$G$4), AND(E133='club records'!$F$5, F133&gt;='club records'!$G$5))), "CR", " ")</f>
        <v xml:space="preserve"> </v>
      </c>
      <c r="W133" s="6" t="str">
        <f>IF(AND(B133="long jump", OR(AND(E133='club records'!$F$6, F133&gt;='club records'!$G$6), AND(E133='club records'!$F$7, F133&gt;='club records'!$G$7), AND(E133='club records'!$F$8, F133&gt;='club records'!$G$8), AND(E133='club records'!$F$9, F133&gt;='club records'!$G$9), AND(E133='club records'!$F$10, F133&gt;='club records'!$G$10))), "CR", " ")</f>
        <v>CR</v>
      </c>
      <c r="X133" s="6" t="str">
        <f>IF(AND(B133="triple jump", OR(AND(E133='club records'!$F$11, F133&gt;='club records'!$G$11), AND(E133='club records'!$F$12, F133&gt;='club records'!$G$12), AND(E133='club records'!$F$13, F133&gt;='club records'!$G$13), AND(E133='club records'!$F$14, F133&gt;='club records'!$G$14), AND(E133='club records'!$F$15, F133&gt;='club records'!$G$15))), "CR", " ")</f>
        <v xml:space="preserve"> </v>
      </c>
      <c r="Y133" s="6" t="str">
        <f>IF(AND(B133="pole vault", OR(AND(E133='club records'!$F$16, F133&gt;='club records'!$G$16), AND(E133='club records'!$F$17, F133&gt;='club records'!$G$17), AND(E133='club records'!$F$18, F133&gt;='club records'!$G$18), AND(E133='club records'!$F$19, F133&gt;='club records'!$G$19), AND(E133='club records'!$F$20, F133&gt;='club records'!$G$20))), "CR", " ")</f>
        <v xml:space="preserve"> </v>
      </c>
      <c r="Z133" s="6" t="str">
        <f>IF(AND(B133="shot 3", E133='club records'!$F$36, F133&gt;='club records'!$G$36), "CR", " ")</f>
        <v xml:space="preserve"> </v>
      </c>
      <c r="AA133" s="6" t="str">
        <f>IF(AND(B133="shot 4", E133='club records'!$F$37, F133&gt;='club records'!$G$37), "CR", " ")</f>
        <v xml:space="preserve"> </v>
      </c>
      <c r="AB133" s="6" t="str">
        <f>IF(AND(B133="shot 5", E133='club records'!$F$38, F133&gt;='club records'!$G$38), "CR", " ")</f>
        <v xml:space="preserve"> </v>
      </c>
      <c r="AC133" s="6" t="str">
        <f>IF(AND(B133="shot 6", E133='club records'!$F$39, F133&gt;='club records'!$G$39), "CR", " ")</f>
        <v xml:space="preserve"> </v>
      </c>
      <c r="AD133" s="6" t="str">
        <f>IF(AND(B133="shot 7.26", E133='club records'!$F$40, F133&gt;='club records'!$G$40), "CR", " ")</f>
        <v xml:space="preserve"> </v>
      </c>
      <c r="AE133" s="6" t="str">
        <f>IF(AND(B133="60H",OR(AND(E133='club records'!$J$1,F133&lt;='club records'!$K$1),AND(E133='club records'!$J$2,F133&lt;='club records'!$K$2),AND(E133='club records'!$J$3,F133&lt;='club records'!$K$3),AND(E133='club records'!$J$4,F133&lt;='club records'!$K$4),AND(E133='club records'!$J$5,F133&lt;='club records'!$K$5))),"CR"," ")</f>
        <v xml:space="preserve"> </v>
      </c>
      <c r="AF133" s="7" t="str">
        <f>IF(AND(B133="4x200", OR(AND(E133='club records'!$N$6, F133&lt;='club records'!$O$6), AND(E133='club records'!$N$7, F133&lt;='club records'!$O$7), AND(E133='club records'!$N$8, F133&lt;='club records'!$O$8), AND(E133='club records'!$N$9, F133&lt;='club records'!$O$9), AND(E133='club records'!$N$10, F133&lt;='club records'!$O$10))), "CR", " ")</f>
        <v xml:space="preserve"> </v>
      </c>
      <c r="AG133" s="7" t="str">
        <f>IF(AND(B133="4x300", AND(E133='club records'!$N$11, F133&lt;='club records'!$O$11)), "CR", " ")</f>
        <v xml:space="preserve"> </v>
      </c>
      <c r="AH133" s="7" t="str">
        <f>IF(AND(B133="4x400", OR(AND(E133='club records'!$N$12, F133&lt;='club records'!$O$12), AND(E133='club records'!$N$13, F133&lt;='club records'!$O$13), AND(E133='club records'!$N$14, F133&lt;='club records'!$O$14), AND(E133='club records'!$N$15, F133&lt;='club records'!$O$15))), "CR", " ")</f>
        <v xml:space="preserve"> </v>
      </c>
      <c r="AI133" s="7" t="str">
        <f>IF(AND(B133="pentathlon", OR(AND(E133='club records'!$N$21, F133&gt;='club records'!$O$21), AND(E133='club records'!$N$22, F133&gt;='club records'!$O$22),AND(E133='club records'!$N$23, F133&gt;='club records'!$O$23),AND(E133='club records'!$N$24, F133&gt;='club records'!$O$24))), "CR", " ")</f>
        <v xml:space="preserve"> </v>
      </c>
      <c r="AJ133" s="7" t="str">
        <f>IF(AND(B133="heptathlon", OR(AND(E133='club records'!$N$26, F133&gt;='club records'!$O$26), AND(E133='club records'!$N$27, F133&gt;='club records'!$O$27))), "CR", " ")</f>
        <v xml:space="preserve"> </v>
      </c>
    </row>
    <row r="134" spans="1:38" ht="14.5" x14ac:dyDescent="0.35">
      <c r="B134" s="2" t="s">
        <v>5</v>
      </c>
      <c r="C134" s="1" t="s">
        <v>38</v>
      </c>
      <c r="D134" s="1" t="s">
        <v>39</v>
      </c>
      <c r="E134" s="9" t="s">
        <v>8</v>
      </c>
      <c r="F134" s="11">
        <v>6.47</v>
      </c>
      <c r="G134" s="14" t="s">
        <v>198</v>
      </c>
      <c r="H134" s="1" t="s">
        <v>199</v>
      </c>
      <c r="I134" s="1" t="s">
        <v>200</v>
      </c>
    </row>
    <row r="135" spans="1:38" ht="14.5" x14ac:dyDescent="0.35">
      <c r="A135" s="1" t="str">
        <f>E135</f>
        <v>U17</v>
      </c>
      <c r="B135" s="8" t="s">
        <v>5</v>
      </c>
      <c r="C135" s="4" t="s">
        <v>80</v>
      </c>
      <c r="D135" s="4" t="s">
        <v>77</v>
      </c>
      <c r="E135" s="12" t="s">
        <v>12</v>
      </c>
      <c r="F135" s="18">
        <v>6.61</v>
      </c>
      <c r="G135" s="17">
        <v>43867</v>
      </c>
      <c r="H135" s="4" t="s">
        <v>175</v>
      </c>
      <c r="I135" s="4" t="s">
        <v>233</v>
      </c>
      <c r="J135" s="7" t="str">
        <f>IF(OR(K135="CR", L135="CR", M135="CR", N135="CR", O135="CR", P135="CR", Q135="CR", R135="CR", S135="CR", T135="CR",U135="CR", V135="CR", W135="CR", X135="CR", Y135="CR", Z135="CR", AA135="CR", AB135="CR", AC135="CR", AD135="CR", AE135="CR", AF135="CR", AG135="CR", AH135="CR", AI135="CR", AJ135="CR"), "***CLUB RECORD***", "")</f>
        <v>***CLUB RECORD***</v>
      </c>
      <c r="K135" s="7" t="str">
        <f>IF(AND(B135=60, OR(AND(E135='club records'!$B$6, F135&lt;='club records'!$C$6), AND(E135='club records'!$B$7, F135&lt;='club records'!$C$7), AND(E135='club records'!$B$8, F135&lt;='club records'!$C$8), AND(E135='club records'!$B$9, F135&lt;='club records'!$C$9), AND(E135='club records'!$B$10, F135&lt;='club records'!$C$10))), "CR", " ")</f>
        <v xml:space="preserve"> </v>
      </c>
      <c r="L135" s="7" t="str">
        <f>IF(AND(B135=200, OR(AND(E135='club records'!$B$11, F135&lt;='club records'!$C$11), AND(E135='club records'!$B$12, F135&lt;='club records'!$C$12), AND(E135='club records'!$B$13, F135&lt;='club records'!$C$13), AND(E135='club records'!$B$14, F135&lt;='club records'!$C$14), AND(E135='club records'!$B$15, F135&lt;='club records'!$C$15))), "CR", " ")</f>
        <v xml:space="preserve"> </v>
      </c>
      <c r="M135" s="7" t="str">
        <f>IF(AND(B135=300, OR(AND(E135='club records'!$B$5, F135&lt;='club records'!$C$5), AND(E135='club records'!$B$16, F135&lt;='club records'!$C$16), AND(E135='club records'!$B$17, F135&lt;='club records'!$C$17))), "CR", " ")</f>
        <v xml:space="preserve"> </v>
      </c>
      <c r="N135" s="7" t="str">
        <f>IF(AND(B135=400, OR(AND(E135='club records'!$B$18, F135&lt;='club records'!$C$18), AND(E135='club records'!$B$19, F135&lt;='club records'!$C$19), AND(E135='club records'!$B$20, F135&lt;='club records'!$C$20), AND(E135='club records'!$B$21, F135&lt;='club records'!$C$21))), "CR", " ")</f>
        <v xml:space="preserve"> </v>
      </c>
      <c r="O135" s="7" t="str">
        <f>IF(AND(B135=800, OR(AND(E135='club records'!$B$22, F135&lt;='club records'!$C$22), AND(E135='club records'!$B$23, F135&lt;='club records'!$C$23), AND(E135='club records'!$B$24, F135&lt;='club records'!$C$24), AND(E135='club records'!$B$25, F135&lt;='club records'!$C$25), AND(E135='club records'!$B$26, F135&lt;='club records'!$C$26))), "CR", " ")</f>
        <v xml:space="preserve"> </v>
      </c>
      <c r="P135" s="7" t="str">
        <f>IF(AND(B135=1000, OR(AND(E135='club records'!$B$27, F135&lt;='club records'!$C$27), AND(E135='club records'!$B$28, F135&lt;='club records'!$C$28))), "CR", " ")</f>
        <v xml:space="preserve"> </v>
      </c>
      <c r="Q135" s="7" t="str">
        <f>IF(AND(B135=1500, OR(AND(E135='club records'!$B$29, F135&lt;='club records'!$C$29), AND(E135='club records'!$B$30, F135&lt;='club records'!$C$30), AND(E135='club records'!$B$31, F135&lt;='club records'!$C$31), AND(E135='club records'!$B$32, F135&lt;='club records'!$C$32), AND(E135='club records'!$B$33, F135&lt;='club records'!$C$33))), "CR", " ")</f>
        <v xml:space="preserve"> </v>
      </c>
      <c r="R135" s="7" t="str">
        <f>IF(AND(B135="1600 (Mile)",OR(AND(E135='club records'!$B$34,F135&lt;='club records'!$C$34),AND(E135='club records'!$B$35,F135&lt;='club records'!$C$35),AND(E135='club records'!$B$36,F135&lt;='club records'!$C$36),AND(E135='club records'!$B$37,F135&lt;='club records'!$C$37))),"CR"," ")</f>
        <v xml:space="preserve"> </v>
      </c>
      <c r="S135" s="7" t="str">
        <f>IF(AND(B135=3000, OR(AND(E135='club records'!$B$38, F135&lt;='club records'!$C$38), AND(E135='club records'!$B$39, F135&lt;='club records'!$C$39), AND(E135='club records'!$B$40, F135&lt;='club records'!$C$40), AND(E135='club records'!$B$41, F135&lt;='club records'!$C$41))), "CR", " ")</f>
        <v xml:space="preserve"> </v>
      </c>
      <c r="T135" s="7" t="str">
        <f>IF(AND(B135=5000, OR(AND(E135='club records'!$B$42, F135&lt;='club records'!$C$42), AND(E135='club records'!$B$43, F135&lt;='club records'!$C$43))), "CR", " ")</f>
        <v xml:space="preserve"> </v>
      </c>
      <c r="U135" s="6" t="str">
        <f>IF(AND(B135=10000, OR(AND(E135='club records'!$B$44, F135&lt;='club records'!$C$44), AND(E135='club records'!$B$45, F135&lt;='club records'!$C$45))), "CR", " ")</f>
        <v xml:space="preserve"> </v>
      </c>
      <c r="V135" s="6" t="str">
        <f>IF(AND(B135="high jump", OR(AND(E135='club records'!$F$1, F135&gt;='club records'!$G$1), AND(E135='club records'!$F$2, F135&gt;='club records'!$G$2), AND(E135='club records'!$F$3, F135&gt;='club records'!$G$3), AND(E135='club records'!$F$4, F135&gt;='club records'!$G$4), AND(E135='club records'!$F$5, F135&gt;='club records'!$G$5))), "CR", " ")</f>
        <v xml:space="preserve"> </v>
      </c>
      <c r="W135" s="6" t="str">
        <f>IF(AND(B135="long jump", OR(AND(E135='club records'!$F$6, F135&gt;='club records'!$G$6), AND(E135='club records'!$F$7, F135&gt;='club records'!$G$7), AND(E135='club records'!$F$8, F135&gt;='club records'!$G$8), AND(E135='club records'!$F$9, F135&gt;='club records'!$G$9), AND(E135='club records'!$F$10, F135&gt;='club records'!$G$10))), "CR", " ")</f>
        <v>CR</v>
      </c>
      <c r="X135" s="6" t="str">
        <f>IF(AND(B135="triple jump", OR(AND(E135='club records'!$F$11, F135&gt;='club records'!$G$11), AND(E135='club records'!$F$12, F135&gt;='club records'!$G$12), AND(E135='club records'!$F$13, F135&gt;='club records'!$G$13), AND(E135='club records'!$F$14, F135&gt;='club records'!$G$14), AND(E135='club records'!$F$15, F135&gt;='club records'!$G$15))), "CR", " ")</f>
        <v xml:space="preserve"> </v>
      </c>
      <c r="Y135" s="6" t="str">
        <f>IF(AND(B135="pole vault", OR(AND(E135='club records'!$F$16, F135&gt;='club records'!$G$16), AND(E135='club records'!$F$17, F135&gt;='club records'!$G$17), AND(E135='club records'!$F$18, F135&gt;='club records'!$G$18), AND(E135='club records'!$F$19, F135&gt;='club records'!$G$19), AND(E135='club records'!$F$20, F135&gt;='club records'!$G$20))), "CR", " ")</f>
        <v xml:space="preserve"> </v>
      </c>
      <c r="Z135" s="6" t="str">
        <f>IF(AND(B135="shot 3", E135='club records'!$F$36, F135&gt;='club records'!$G$36), "CR", " ")</f>
        <v xml:space="preserve"> </v>
      </c>
      <c r="AA135" s="6" t="str">
        <f>IF(AND(B135="shot 4", E135='club records'!$F$37, F135&gt;='club records'!$G$37), "CR", " ")</f>
        <v xml:space="preserve"> </v>
      </c>
      <c r="AB135" s="6" t="str">
        <f>IF(AND(B135="shot 5", E135='club records'!$F$38, F135&gt;='club records'!$G$38), "CR", " ")</f>
        <v xml:space="preserve"> </v>
      </c>
      <c r="AC135" s="6" t="str">
        <f>IF(AND(B135="shot 6", E135='club records'!$F$39, F135&gt;='club records'!$G$39), "CR", " ")</f>
        <v xml:space="preserve"> </v>
      </c>
      <c r="AD135" s="6" t="str">
        <f>IF(AND(B135="shot 7.26", E135='club records'!$F$40, F135&gt;='club records'!$G$40), "CR", " ")</f>
        <v xml:space="preserve"> </v>
      </c>
      <c r="AE135" s="6" t="str">
        <f>IF(AND(B135="60H",OR(AND(E135='club records'!$J$1,F135&lt;='club records'!$K$1),AND(E135='club records'!$J$2,F135&lt;='club records'!$K$2),AND(E135='club records'!$J$3,F135&lt;='club records'!$K$3),AND(E135='club records'!$J$4,F135&lt;='club records'!$K$4),AND(E135='club records'!$J$5,F135&lt;='club records'!$K$5))),"CR"," ")</f>
        <v xml:space="preserve"> </v>
      </c>
      <c r="AF135" s="7" t="str">
        <f>IF(AND(B135="4x200", OR(AND(E135='club records'!$N$6, F135&lt;='club records'!$O$6), AND(E135='club records'!$N$7, F135&lt;='club records'!$O$7), AND(E135='club records'!$N$8, F135&lt;='club records'!$O$8), AND(E135='club records'!$N$9, F135&lt;='club records'!$O$9), AND(E135='club records'!$N$10, F135&lt;='club records'!$O$10))), "CR", " ")</f>
        <v xml:space="preserve"> </v>
      </c>
      <c r="AG135" s="7" t="str">
        <f>IF(AND(B135="4x300", AND(E135='club records'!$N$11, F135&lt;='club records'!$O$11)), "CR", " ")</f>
        <v xml:space="preserve"> </v>
      </c>
      <c r="AH135" s="7" t="str">
        <f>IF(AND(B135="4x400", OR(AND(E135='club records'!$N$12, F135&lt;='club records'!$O$12), AND(E135='club records'!$N$13, F135&lt;='club records'!$O$13), AND(E135='club records'!$N$14, F135&lt;='club records'!$O$14), AND(E135='club records'!$N$15, F135&lt;='club records'!$O$15))), "CR", " ")</f>
        <v xml:space="preserve"> </v>
      </c>
      <c r="AI135" s="7" t="str">
        <f>IF(AND(B135="pentathlon", OR(AND(E135='club records'!$N$21, F135&gt;='club records'!$O$21), AND(E135='club records'!$N$22, F135&gt;='club records'!$O$22),AND(E135='club records'!$N$23, F135&gt;='club records'!$O$23),AND(E135='club records'!$N$24, F135&gt;='club records'!$O$24))), "CR", " ")</f>
        <v xml:space="preserve"> </v>
      </c>
      <c r="AJ135" s="7" t="str">
        <f>IF(AND(B135="heptathlon", OR(AND(E135='club records'!$N$26, F135&gt;='club records'!$O$26), AND(E135='club records'!$N$27, F135&gt;='club records'!$O$27))), "CR", " ")</f>
        <v xml:space="preserve"> </v>
      </c>
      <c r="AL135" s="8" t="s">
        <v>228</v>
      </c>
    </row>
    <row r="136" spans="1:38" ht="14.5" x14ac:dyDescent="0.35">
      <c r="B136" s="2" t="s">
        <v>5</v>
      </c>
      <c r="C136" s="1" t="s">
        <v>33</v>
      </c>
      <c r="D136" s="1" t="s">
        <v>37</v>
      </c>
      <c r="E136" s="9" t="s">
        <v>10</v>
      </c>
      <c r="F136" s="11">
        <v>6.72</v>
      </c>
      <c r="G136" s="14" t="s">
        <v>198</v>
      </c>
      <c r="H136" s="1" t="s">
        <v>199</v>
      </c>
      <c r="I136" s="1" t="s">
        <v>200</v>
      </c>
    </row>
    <row r="137" spans="1:38" ht="14.5" x14ac:dyDescent="0.35">
      <c r="A137" s="1" t="str">
        <f>E137</f>
        <v>U20</v>
      </c>
      <c r="B137" s="2" t="s">
        <v>5</v>
      </c>
      <c r="C137" s="1" t="s">
        <v>33</v>
      </c>
      <c r="D137" s="1" t="s">
        <v>77</v>
      </c>
      <c r="E137" s="9" t="s">
        <v>10</v>
      </c>
      <c r="F137" s="11">
        <v>6.91</v>
      </c>
      <c r="G137" s="15">
        <v>43877</v>
      </c>
      <c r="H137" s="1" t="s">
        <v>199</v>
      </c>
      <c r="I137" s="1" t="s">
        <v>246</v>
      </c>
      <c r="J137" s="7" t="str">
        <f>IF(OR(K137="CR", L137="CR", M137="CR", N137="CR", O137="CR", P137="CR", Q137="CR", R137="CR", S137="CR", T137="CR",U137="CR", V137="CR", W137="CR", X137="CR", Y137="CR", Z137="CR", AA137="CR", AB137="CR", AC137="CR", AD137="CR", AE137="CR", AF137="CR", AG137="CR", AH137="CR", AI137="CR", AJ137="CR"), "***CLUB RECORD***", "")</f>
        <v>***CLUB RECORD***</v>
      </c>
      <c r="K137" s="7" t="str">
        <f>IF(AND(B137=60, OR(AND(E137='club records'!$B$6, F137&lt;='club records'!$C$6), AND(E137='club records'!$B$7, F137&lt;='club records'!$C$7), AND(E137='club records'!$B$8, F137&lt;='club records'!$C$8), AND(E137='club records'!$B$9, F137&lt;='club records'!$C$9), AND(E137='club records'!$B$10, F137&lt;='club records'!$C$10))), "CR", " ")</f>
        <v xml:space="preserve"> </v>
      </c>
      <c r="L137" s="7" t="str">
        <f>IF(AND(B137=200, OR(AND(E137='club records'!$B$11, F137&lt;='club records'!$C$11), AND(E137='club records'!$B$12, F137&lt;='club records'!$C$12), AND(E137='club records'!$B$13, F137&lt;='club records'!$C$13), AND(E137='club records'!$B$14, F137&lt;='club records'!$C$14), AND(E137='club records'!$B$15, F137&lt;='club records'!$C$15))), "CR", " ")</f>
        <v xml:space="preserve"> </v>
      </c>
      <c r="M137" s="7" t="str">
        <f>IF(AND(B137=300, OR(AND(E137='club records'!$B$5, F137&lt;='club records'!$C$5), AND(E137='club records'!$B$16, F137&lt;='club records'!$C$16), AND(E137='club records'!$B$17, F137&lt;='club records'!$C$17))), "CR", " ")</f>
        <v xml:space="preserve"> </v>
      </c>
      <c r="N137" s="7" t="str">
        <f>IF(AND(B137=400, OR(AND(E137='club records'!$B$18, F137&lt;='club records'!$C$18), AND(E137='club records'!$B$19, F137&lt;='club records'!$C$19), AND(E137='club records'!$B$20, F137&lt;='club records'!$C$20), AND(E137='club records'!$B$21, F137&lt;='club records'!$C$21))), "CR", " ")</f>
        <v xml:space="preserve"> </v>
      </c>
      <c r="O137" s="7" t="str">
        <f>IF(AND(B137=800, OR(AND(E137='club records'!$B$22, F137&lt;='club records'!$C$22), AND(E137='club records'!$B$23, F137&lt;='club records'!$C$23), AND(E137='club records'!$B$24, F137&lt;='club records'!$C$24), AND(E137='club records'!$B$25, F137&lt;='club records'!$C$25), AND(E137='club records'!$B$26, F137&lt;='club records'!$C$26))), "CR", " ")</f>
        <v xml:space="preserve"> </v>
      </c>
      <c r="P137" s="7" t="str">
        <f>IF(AND(B137=1000, OR(AND(E137='club records'!$B$27, F137&lt;='club records'!$C$27), AND(E137='club records'!$B$28, F137&lt;='club records'!$C$28))), "CR", " ")</f>
        <v xml:space="preserve"> </v>
      </c>
      <c r="Q137" s="7" t="str">
        <f>IF(AND(B137=1500, OR(AND(E137='club records'!$B$29, F137&lt;='club records'!$C$29), AND(E137='club records'!$B$30, F137&lt;='club records'!$C$30), AND(E137='club records'!$B$31, F137&lt;='club records'!$C$31), AND(E137='club records'!$B$32, F137&lt;='club records'!$C$32), AND(E137='club records'!$B$33, F137&lt;='club records'!$C$33))), "CR", " ")</f>
        <v xml:space="preserve"> </v>
      </c>
      <c r="R137" s="7" t="str">
        <f>IF(AND(B137="1600 (Mile)",OR(AND(E137='club records'!$B$34,F137&lt;='club records'!$C$34),AND(E137='club records'!$B$35,F137&lt;='club records'!$C$35),AND(E137='club records'!$B$36,F137&lt;='club records'!$C$36),AND(E137='club records'!$B$37,F137&lt;='club records'!$C$37))),"CR"," ")</f>
        <v xml:space="preserve"> </v>
      </c>
      <c r="S137" s="7" t="str">
        <f>IF(AND(B137=3000, OR(AND(E137='club records'!$B$38, F137&lt;='club records'!$C$38), AND(E137='club records'!$B$39, F137&lt;='club records'!$C$39), AND(E137='club records'!$B$40, F137&lt;='club records'!$C$40), AND(E137='club records'!$B$41, F137&lt;='club records'!$C$41))), "CR", " ")</f>
        <v xml:space="preserve"> </v>
      </c>
      <c r="T137" s="7" t="str">
        <f>IF(AND(B137=5000, OR(AND(E137='club records'!$B$42, F137&lt;='club records'!$C$42), AND(E137='club records'!$B$43, F137&lt;='club records'!$C$43))), "CR", " ")</f>
        <v xml:space="preserve"> </v>
      </c>
      <c r="U137" s="6" t="str">
        <f>IF(AND(B137=10000, OR(AND(E137='club records'!$B$44, F137&lt;='club records'!$C$44), AND(E137='club records'!$B$45, F137&lt;='club records'!$C$45))), "CR", " ")</f>
        <v xml:space="preserve"> </v>
      </c>
      <c r="V137" s="6" t="str">
        <f>IF(AND(B137="high jump", OR(AND(E137='club records'!$F$1, F137&gt;='club records'!$G$1), AND(E137='club records'!$F$2, F137&gt;='club records'!$G$2), AND(E137='club records'!$F$3, F137&gt;='club records'!$G$3), AND(E137='club records'!$F$4, F137&gt;='club records'!$G$4), AND(E137='club records'!$F$5, F137&gt;='club records'!$G$5))), "CR", " ")</f>
        <v xml:space="preserve"> </v>
      </c>
      <c r="W137" s="6" t="str">
        <f>IF(AND(B137="long jump", OR(AND(E137='club records'!$F$6, F137&gt;='club records'!$G$6), AND(E137='club records'!$F$7, F137&gt;='club records'!$G$7), AND(E137='club records'!$F$8, F137&gt;='club records'!$G$8), AND(E137='club records'!$F$9, F137&gt;='club records'!$G$9), AND(E137='club records'!$F$10, F137&gt;='club records'!$G$10))), "CR", " ")</f>
        <v>CR</v>
      </c>
      <c r="X137" s="6" t="str">
        <f>IF(AND(B137="triple jump", OR(AND(E137='club records'!$F$11, F137&gt;='club records'!$G$11), AND(E137='club records'!$F$12, F137&gt;='club records'!$G$12), AND(E137='club records'!$F$13, F137&gt;='club records'!$G$13), AND(E137='club records'!$F$14, F137&gt;='club records'!$G$14), AND(E137='club records'!$F$15, F137&gt;='club records'!$G$15))), "CR", " ")</f>
        <v xml:space="preserve"> </v>
      </c>
      <c r="Y137" s="6" t="str">
        <f>IF(AND(B137="pole vault", OR(AND(E137='club records'!$F$16, F137&gt;='club records'!$G$16), AND(E137='club records'!$F$17, F137&gt;='club records'!$G$17), AND(E137='club records'!$F$18, F137&gt;='club records'!$G$18), AND(E137='club records'!$F$19, F137&gt;='club records'!$G$19), AND(E137='club records'!$F$20, F137&gt;='club records'!$G$20))), "CR", " ")</f>
        <v xml:space="preserve"> </v>
      </c>
      <c r="Z137" s="6" t="str">
        <f>IF(AND(B137="shot 3", E137='club records'!$F$36, F137&gt;='club records'!$G$36), "CR", " ")</f>
        <v xml:space="preserve"> </v>
      </c>
      <c r="AA137" s="6" t="str">
        <f>IF(AND(B137="shot 4", E137='club records'!$F$37, F137&gt;='club records'!$G$37), "CR", " ")</f>
        <v xml:space="preserve"> </v>
      </c>
      <c r="AB137" s="6" t="str">
        <f>IF(AND(B137="shot 5", E137='club records'!$F$38, F137&gt;='club records'!$G$38), "CR", " ")</f>
        <v xml:space="preserve"> </v>
      </c>
      <c r="AC137" s="6" t="str">
        <f>IF(AND(B137="shot 6", E137='club records'!$F$39, F137&gt;='club records'!$G$39), "CR", " ")</f>
        <v xml:space="preserve"> </v>
      </c>
      <c r="AD137" s="6" t="str">
        <f>IF(AND(B137="shot 7.26", E137='club records'!$F$40, F137&gt;='club records'!$G$40), "CR", " ")</f>
        <v xml:space="preserve"> </v>
      </c>
      <c r="AE137" s="6" t="str">
        <f>IF(AND(B137="60H",OR(AND(E137='club records'!$J$1,F137&lt;='club records'!$K$1),AND(E137='club records'!$J$2,F137&lt;='club records'!$K$2),AND(E137='club records'!$J$3,F137&lt;='club records'!$K$3),AND(E137='club records'!$J$4,F137&lt;='club records'!$K$4),AND(E137='club records'!$J$5,F137&lt;='club records'!$K$5))),"CR"," ")</f>
        <v xml:space="preserve"> </v>
      </c>
      <c r="AF137" s="7" t="str">
        <f>IF(AND(B137="4x200", OR(AND(E137='club records'!$N$6, F137&lt;='club records'!$O$6), AND(E137='club records'!$N$7, F137&lt;='club records'!$O$7), AND(E137='club records'!$N$8, F137&lt;='club records'!$O$8), AND(E137='club records'!$N$9, F137&lt;='club records'!$O$9), AND(E137='club records'!$N$10, F137&lt;='club records'!$O$10))), "CR", " ")</f>
        <v xml:space="preserve"> </v>
      </c>
      <c r="AG137" s="7" t="str">
        <f>IF(AND(B137="4x300", AND(E137='club records'!$N$11, F137&lt;='club records'!$O$11)), "CR", " ")</f>
        <v xml:space="preserve"> </v>
      </c>
      <c r="AH137" s="7" t="str">
        <f>IF(AND(B137="4x400", OR(AND(E137='club records'!$N$12, F137&lt;='club records'!$O$12), AND(E137='club records'!$N$13, F137&lt;='club records'!$O$13), AND(E137='club records'!$N$14, F137&lt;='club records'!$O$14), AND(E137='club records'!$N$15, F137&lt;='club records'!$O$15))), "CR", " ")</f>
        <v xml:space="preserve"> </v>
      </c>
      <c r="AI137" s="7" t="str">
        <f>IF(AND(B137="pentathlon", OR(AND(E137='club records'!$N$21, F137&gt;='club records'!$O$21), AND(E137='club records'!$N$22, F137&gt;='club records'!$O$22),AND(E137='club records'!$N$23, F137&gt;='club records'!$O$23),AND(E137='club records'!$N$24, F137&gt;='club records'!$O$24))), "CR", " ")</f>
        <v xml:space="preserve"> </v>
      </c>
      <c r="AJ137" s="7" t="str">
        <f>IF(AND(B137="heptathlon", OR(AND(E137='club records'!$N$26, F137&gt;='club records'!$O$26), AND(E137='club records'!$N$27, F137&gt;='club records'!$O$27))), "CR", " ")</f>
        <v xml:space="preserve"> </v>
      </c>
    </row>
    <row r="138" spans="1:38" ht="14.5" x14ac:dyDescent="0.35">
      <c r="B138" s="28" t="s">
        <v>5</v>
      </c>
      <c r="C138" s="27"/>
      <c r="D138" s="27"/>
      <c r="E138" s="29"/>
      <c r="F138" s="30"/>
      <c r="G138" s="31"/>
      <c r="H138" s="27"/>
      <c r="I138" s="27"/>
    </row>
    <row r="139" spans="1:38" ht="14.5" x14ac:dyDescent="0.35">
      <c r="A139" s="1" t="str">
        <f>E139</f>
        <v>Sen</v>
      </c>
      <c r="B139" s="2" t="s">
        <v>7</v>
      </c>
      <c r="C139" s="1" t="s">
        <v>19</v>
      </c>
      <c r="D139" s="1" t="s">
        <v>245</v>
      </c>
      <c r="E139" s="9" t="s">
        <v>8</v>
      </c>
      <c r="F139" s="11">
        <v>2.2000000000000002</v>
      </c>
      <c r="G139" s="14">
        <v>43872</v>
      </c>
      <c r="H139" s="1" t="s">
        <v>242</v>
      </c>
      <c r="I139" s="1" t="s">
        <v>243</v>
      </c>
      <c r="J139" s="7" t="str">
        <f>IF(OR(K139="CR", L139="CR", M139="CR", N139="CR", O139="CR", P139="CR", Q139="CR", R139="CR", S139="CR", T139="CR",U139="CR", V139="CR", W139="CR", X139="CR", Y139="CR", Z139="CR", AA139="CR", AB139="CR", AC139="CR", AD139="CR", AE139="CR", AF139="CR", AG139="CR", AH139="CR", AI139="CR", AJ139="CR"), "***CLUB RECORD***", "")</f>
        <v>***CLUB RECORD***</v>
      </c>
      <c r="K139" s="7" t="str">
        <f>IF(AND(B139=60, OR(AND(E139='club records'!$B$6, F139&lt;='club records'!$C$6), AND(E139='club records'!$B$7, F139&lt;='club records'!$C$7), AND(E139='club records'!$B$8, F139&lt;='club records'!$C$8), AND(E139='club records'!$B$9, F139&lt;='club records'!$C$9), AND(E139='club records'!$B$10, F139&lt;='club records'!$C$10))), "CR", " ")</f>
        <v xml:space="preserve"> </v>
      </c>
      <c r="L139" s="7" t="str">
        <f>IF(AND(B139=200, OR(AND(E139='club records'!$B$11, F139&lt;='club records'!$C$11), AND(E139='club records'!$B$12, F139&lt;='club records'!$C$12), AND(E139='club records'!$B$13, F139&lt;='club records'!$C$13), AND(E139='club records'!$B$14, F139&lt;='club records'!$C$14), AND(E139='club records'!$B$15, F139&lt;='club records'!$C$15))), "CR", " ")</f>
        <v xml:space="preserve"> </v>
      </c>
      <c r="M139" s="7" t="str">
        <f>IF(AND(B139=300, OR(AND(E139='club records'!$B$5, F139&lt;='club records'!$C$5), AND(E139='club records'!$B$16, F139&lt;='club records'!$C$16), AND(E139='club records'!$B$17, F139&lt;='club records'!$C$17))), "CR", " ")</f>
        <v xml:space="preserve"> </v>
      </c>
      <c r="N139" s="7" t="str">
        <f>IF(AND(B139=400, OR(AND(E139='club records'!$B$18, F139&lt;='club records'!$C$18), AND(E139='club records'!$B$19, F139&lt;='club records'!$C$19), AND(E139='club records'!$B$20, F139&lt;='club records'!$C$20), AND(E139='club records'!$B$21, F139&lt;='club records'!$C$21))), "CR", " ")</f>
        <v xml:space="preserve"> </v>
      </c>
      <c r="O139" s="7" t="str">
        <f>IF(AND(B139=800, OR(AND(E139='club records'!$B$22, F139&lt;='club records'!$C$22), AND(E139='club records'!$B$23, F139&lt;='club records'!$C$23), AND(E139='club records'!$B$24, F139&lt;='club records'!$C$24), AND(E139='club records'!$B$25, F139&lt;='club records'!$C$25), AND(E139='club records'!$B$26, F139&lt;='club records'!$C$26))), "CR", " ")</f>
        <v xml:space="preserve"> </v>
      </c>
      <c r="P139" s="7" t="str">
        <f>IF(AND(B139=1000, OR(AND(E139='club records'!$B$27, F139&lt;='club records'!$C$27), AND(E139='club records'!$B$28, F139&lt;='club records'!$C$28))), "CR", " ")</f>
        <v xml:space="preserve"> </v>
      </c>
      <c r="Q139" s="7" t="str">
        <f>IF(AND(B139=1500, OR(AND(E139='club records'!$B$29, F139&lt;='club records'!$C$29), AND(E139='club records'!$B$30, F139&lt;='club records'!$C$30), AND(E139='club records'!$B$31, F139&lt;='club records'!$C$31), AND(E139='club records'!$B$32, F139&lt;='club records'!$C$32), AND(E139='club records'!$B$33, F139&lt;='club records'!$C$33))), "CR", " ")</f>
        <v xml:space="preserve"> </v>
      </c>
      <c r="R139" s="7" t="str">
        <f>IF(AND(B139="1600 (Mile)",OR(AND(E139='club records'!$B$34,F139&lt;='club records'!$C$34),AND(E139='club records'!$B$35,F139&lt;='club records'!$C$35),AND(E139='club records'!$B$36,F139&lt;='club records'!$C$36),AND(E139='club records'!$B$37,F139&lt;='club records'!$C$37))),"CR"," ")</f>
        <v xml:space="preserve"> </v>
      </c>
      <c r="S139" s="7" t="str">
        <f>IF(AND(B139=3000, OR(AND(E139='club records'!$B$38, F139&lt;='club records'!$C$38), AND(E139='club records'!$B$39, F139&lt;='club records'!$C$39), AND(E139='club records'!$B$40, F139&lt;='club records'!$C$40), AND(E139='club records'!$B$41, F139&lt;='club records'!$C$41))), "CR", " ")</f>
        <v xml:space="preserve"> </v>
      </c>
      <c r="T139" s="7" t="str">
        <f>IF(AND(B139=5000, OR(AND(E139='club records'!$B$42, F139&lt;='club records'!$C$42), AND(E139='club records'!$B$43, F139&lt;='club records'!$C$43))), "CR", " ")</f>
        <v xml:space="preserve"> </v>
      </c>
      <c r="U139" s="6" t="str">
        <f>IF(AND(B139=10000, OR(AND(E139='club records'!$B$44, F139&lt;='club records'!$C$44), AND(E139='club records'!$B$45, F139&lt;='club records'!$C$45))), "CR", " ")</f>
        <v xml:space="preserve"> </v>
      </c>
      <c r="V139" s="6" t="str">
        <f>IF(AND(B139="high jump", OR(AND(E139='club records'!$F$1, F139&gt;='club records'!$G$1), AND(E139='club records'!$F$2, F139&gt;='club records'!$G$2), AND(E139='club records'!$F$3, F139&gt;='club records'!$G$3), AND(E139='club records'!$F$4, F139&gt;='club records'!$G$4), AND(E139='club records'!$F$5, F139&gt;='club records'!$G$5))), "CR", " ")</f>
        <v xml:space="preserve"> </v>
      </c>
      <c r="W139" s="6" t="str">
        <f>IF(AND(B139="long jump", OR(AND(E139='club records'!$F$6, F139&gt;='club records'!$G$6), AND(E139='club records'!$F$7, F139&gt;='club records'!$G$7), AND(E139='club records'!$F$8, F139&gt;='club records'!$G$8), AND(E139='club records'!$F$9, F139&gt;='club records'!$G$9), AND(E139='club records'!$F$10, F139&gt;='club records'!$G$10))), "CR", " ")</f>
        <v xml:space="preserve"> </v>
      </c>
      <c r="X139" s="6" t="str">
        <f>IF(AND(B139="triple jump", OR(AND(E139='club records'!$F$11, F139&gt;='club records'!$G$11), AND(E139='club records'!$F$12, F139&gt;='club records'!$G$12), AND(E139='club records'!$F$13, F139&gt;='club records'!$G$13), AND(E139='club records'!$F$14, F139&gt;='club records'!$G$14), AND(E139='club records'!$F$15, F139&gt;='club records'!$G$15))), "CR", " ")</f>
        <v xml:space="preserve"> </v>
      </c>
      <c r="Y139" s="6" t="str">
        <f>IF(AND(B139="pole vault", OR(AND(E139='club records'!$F$16, F139&gt;='club records'!$G$16), AND(E139='club records'!$F$17, F139&gt;='club records'!$G$17), AND(E139='club records'!$F$18, F139&gt;='club records'!$G$18), AND(E139='club records'!$F$19, F139&gt;='club records'!$G$19), AND(E139='club records'!$F$20, F139&gt;='club records'!$G$20))), "CR", " ")</f>
        <v>CR</v>
      </c>
      <c r="Z139" s="6" t="str">
        <f>IF(AND(B139="shot 3", E139='club records'!$F$36, F139&gt;='club records'!$G$36), "CR", " ")</f>
        <v xml:space="preserve"> </v>
      </c>
      <c r="AA139" s="6" t="str">
        <f>IF(AND(B139="shot 4", E139='club records'!$F$37, F139&gt;='club records'!$G$37), "CR", " ")</f>
        <v xml:space="preserve"> </v>
      </c>
      <c r="AB139" s="6" t="str">
        <f>IF(AND(B139="shot 5", E139='club records'!$F$38, F139&gt;='club records'!$G$38), "CR", " ")</f>
        <v xml:space="preserve"> </v>
      </c>
      <c r="AC139" s="6" t="str">
        <f>IF(AND(B139="shot 6", E139='club records'!$F$39, F139&gt;='club records'!$G$39), "CR", " ")</f>
        <v xml:space="preserve"> </v>
      </c>
      <c r="AD139" s="6" t="str">
        <f>IF(AND(B139="shot 7.26", E139='club records'!$F$40, F139&gt;='club records'!$G$40), "CR", " ")</f>
        <v xml:space="preserve"> </v>
      </c>
      <c r="AE139" s="6" t="str">
        <f>IF(AND(B139="60H",OR(AND(E139='club records'!$J$1,F139&lt;='club records'!$K$1),AND(E139='club records'!$J$2,F139&lt;='club records'!$K$2),AND(E139='club records'!$J$3,F139&lt;='club records'!$K$3),AND(E139='club records'!$J$4,F139&lt;='club records'!$K$4),AND(E139='club records'!$J$5,F139&lt;='club records'!$K$5))),"CR"," ")</f>
        <v xml:space="preserve"> </v>
      </c>
      <c r="AF139" s="7" t="str">
        <f>IF(AND(B139="4x200", OR(AND(E139='club records'!$N$6, F139&lt;='club records'!$O$6), AND(E139='club records'!$N$7, F139&lt;='club records'!$O$7), AND(E139='club records'!$N$8, F139&lt;='club records'!$O$8), AND(E139='club records'!$N$9, F139&lt;='club records'!$O$9), AND(E139='club records'!$N$10, F139&lt;='club records'!$O$10))), "CR", " ")</f>
        <v xml:space="preserve"> </v>
      </c>
      <c r="AG139" s="7" t="str">
        <f>IF(AND(B139="4x300", AND(E139='club records'!$N$11, F139&lt;='club records'!$O$11)), "CR", " ")</f>
        <v xml:space="preserve"> </v>
      </c>
      <c r="AH139" s="7" t="str">
        <f>IF(AND(B139="4x400", OR(AND(E139='club records'!$N$12, F139&lt;='club records'!$O$12), AND(E139='club records'!$N$13, F139&lt;='club records'!$O$13), AND(E139='club records'!$N$14, F139&lt;='club records'!$O$14), AND(E139='club records'!$N$15, F139&lt;='club records'!$O$15))), "CR", " ")</f>
        <v xml:space="preserve"> </v>
      </c>
      <c r="AI139" s="7" t="str">
        <f>IF(AND(B139="pentathlon", OR(AND(E139='club records'!$N$21, F139&gt;='club records'!$O$21), AND(E139='club records'!$N$22, F139&gt;='club records'!$O$22),AND(E139='club records'!$N$23, F139&gt;='club records'!$O$23),AND(E139='club records'!$N$24, F139&gt;='club records'!$O$24))), "CR", " ")</f>
        <v xml:space="preserve"> </v>
      </c>
      <c r="AJ139" s="7" t="str">
        <f>IF(AND(B139="heptathlon", OR(AND(E139='club records'!$N$26, F139&gt;='club records'!$O$26), AND(E139='club records'!$N$27, F139&gt;='club records'!$O$27))), "CR", " ")</f>
        <v xml:space="preserve"> </v>
      </c>
    </row>
    <row r="140" spans="1:38" ht="14.5" x14ac:dyDescent="0.35">
      <c r="A140" s="1" t="str">
        <f>E140</f>
        <v>U20</v>
      </c>
      <c r="B140" s="2" t="s">
        <v>7</v>
      </c>
      <c r="C140" s="1" t="s">
        <v>53</v>
      </c>
      <c r="D140" s="1" t="s">
        <v>21</v>
      </c>
      <c r="E140" s="9" t="s">
        <v>10</v>
      </c>
      <c r="F140" s="11">
        <v>3.8</v>
      </c>
      <c r="G140" s="14">
        <v>43872</v>
      </c>
      <c r="H140" s="1" t="s">
        <v>242</v>
      </c>
      <c r="I140" s="1" t="s">
        <v>243</v>
      </c>
      <c r="J140" s="7" t="str">
        <f>IF(OR(K140="CR", L140="CR", M140="CR", N140="CR", O140="CR", P140="CR", Q140="CR", R140="CR", S140="CR", T140="CR",U140="CR", V140="CR", W140="CR", X140="CR", Y140="CR", Z140="CR", AA140="CR", AB140="CR", AC140="CR", AD140="CR", AE140="CR", AF140="CR", AG140="CR", AH140="CR", AI140="CR", AJ140="CR"), "***CLUB RECORD***", "")</f>
        <v>***CLUB RECORD***</v>
      </c>
      <c r="K140" s="7" t="str">
        <f>IF(AND(B140=60, OR(AND(E140='club records'!$B$6, F140&lt;='club records'!$C$6), AND(E140='club records'!$B$7, F140&lt;='club records'!$C$7), AND(E140='club records'!$B$8, F140&lt;='club records'!$C$8), AND(E140='club records'!$B$9, F140&lt;='club records'!$C$9), AND(E140='club records'!$B$10, F140&lt;='club records'!$C$10))), "CR", " ")</f>
        <v xml:space="preserve"> </v>
      </c>
      <c r="L140" s="7" t="str">
        <f>IF(AND(B140=200, OR(AND(E140='club records'!$B$11, F140&lt;='club records'!$C$11), AND(E140='club records'!$B$12, F140&lt;='club records'!$C$12), AND(E140='club records'!$B$13, F140&lt;='club records'!$C$13), AND(E140='club records'!$B$14, F140&lt;='club records'!$C$14), AND(E140='club records'!$B$15, F140&lt;='club records'!$C$15))), "CR", " ")</f>
        <v xml:space="preserve"> </v>
      </c>
      <c r="M140" s="7" t="str">
        <f>IF(AND(B140=300, OR(AND(E140='club records'!$B$5, F140&lt;='club records'!$C$5), AND(E140='club records'!$B$16, F140&lt;='club records'!$C$16), AND(E140='club records'!$B$17, F140&lt;='club records'!$C$17))), "CR", " ")</f>
        <v xml:space="preserve"> </v>
      </c>
      <c r="N140" s="7" t="str">
        <f>IF(AND(B140=400, OR(AND(E140='club records'!$B$18, F140&lt;='club records'!$C$18), AND(E140='club records'!$B$19, F140&lt;='club records'!$C$19), AND(E140='club records'!$B$20, F140&lt;='club records'!$C$20), AND(E140='club records'!$B$21, F140&lt;='club records'!$C$21))), "CR", " ")</f>
        <v xml:space="preserve"> </v>
      </c>
      <c r="O140" s="7" t="str">
        <f>IF(AND(B140=800, OR(AND(E140='club records'!$B$22, F140&lt;='club records'!$C$22), AND(E140='club records'!$B$23, F140&lt;='club records'!$C$23), AND(E140='club records'!$B$24, F140&lt;='club records'!$C$24), AND(E140='club records'!$B$25, F140&lt;='club records'!$C$25), AND(E140='club records'!$B$26, F140&lt;='club records'!$C$26))), "CR", " ")</f>
        <v xml:space="preserve"> </v>
      </c>
      <c r="P140" s="7" t="str">
        <f>IF(AND(B140=1000, OR(AND(E140='club records'!$B$27, F140&lt;='club records'!$C$27), AND(E140='club records'!$B$28, F140&lt;='club records'!$C$28))), "CR", " ")</f>
        <v xml:space="preserve"> </v>
      </c>
      <c r="Q140" s="7" t="str">
        <f>IF(AND(B140=1500, OR(AND(E140='club records'!$B$29, F140&lt;='club records'!$C$29), AND(E140='club records'!$B$30, F140&lt;='club records'!$C$30), AND(E140='club records'!$B$31, F140&lt;='club records'!$C$31), AND(E140='club records'!$B$32, F140&lt;='club records'!$C$32), AND(E140='club records'!$B$33, F140&lt;='club records'!$C$33))), "CR", " ")</f>
        <v xml:space="preserve"> </v>
      </c>
      <c r="R140" s="7" t="str">
        <f>IF(AND(B140="1600 (Mile)",OR(AND(E140='club records'!$B$34,F140&lt;='club records'!$C$34),AND(E140='club records'!$B$35,F140&lt;='club records'!$C$35),AND(E140='club records'!$B$36,F140&lt;='club records'!$C$36),AND(E140='club records'!$B$37,F140&lt;='club records'!$C$37))),"CR"," ")</f>
        <v xml:space="preserve"> </v>
      </c>
      <c r="S140" s="7" t="str">
        <f>IF(AND(B140=3000, OR(AND(E140='club records'!$B$38, F140&lt;='club records'!$C$38), AND(E140='club records'!$B$39, F140&lt;='club records'!$C$39), AND(E140='club records'!$B$40, F140&lt;='club records'!$C$40), AND(E140='club records'!$B$41, F140&lt;='club records'!$C$41))), "CR", " ")</f>
        <v xml:space="preserve"> </v>
      </c>
      <c r="T140" s="7" t="str">
        <f>IF(AND(B140=5000, OR(AND(E140='club records'!$B$42, F140&lt;='club records'!$C$42), AND(E140='club records'!$B$43, F140&lt;='club records'!$C$43))), "CR", " ")</f>
        <v xml:space="preserve"> </v>
      </c>
      <c r="U140" s="6" t="str">
        <f>IF(AND(B140=10000, OR(AND(E140='club records'!$B$44, F140&lt;='club records'!$C$44), AND(E140='club records'!$B$45, F140&lt;='club records'!$C$45))), "CR", " ")</f>
        <v xml:space="preserve"> </v>
      </c>
      <c r="V140" s="6" t="str">
        <f>IF(AND(B140="high jump", OR(AND(E140='club records'!$F$1, F140&gt;='club records'!$G$1), AND(E140='club records'!$F$2, F140&gt;='club records'!$G$2), AND(E140='club records'!$F$3, F140&gt;='club records'!$G$3), AND(E140='club records'!$F$4, F140&gt;='club records'!$G$4), AND(E140='club records'!$F$5, F140&gt;='club records'!$G$5))), "CR", " ")</f>
        <v xml:space="preserve"> </v>
      </c>
      <c r="W140" s="6" t="str">
        <f>IF(AND(B140="long jump", OR(AND(E140='club records'!$F$6, F140&gt;='club records'!$G$6), AND(E140='club records'!$F$7, F140&gt;='club records'!$G$7), AND(E140='club records'!$F$8, F140&gt;='club records'!$G$8), AND(E140='club records'!$F$9, F140&gt;='club records'!$G$9), AND(E140='club records'!$F$10, F140&gt;='club records'!$G$10))), "CR", " ")</f>
        <v xml:space="preserve"> </v>
      </c>
      <c r="X140" s="6" t="str">
        <f>IF(AND(B140="triple jump", OR(AND(E140='club records'!$F$11, F140&gt;='club records'!$G$11), AND(E140='club records'!$F$12, F140&gt;='club records'!$G$12), AND(E140='club records'!$F$13, F140&gt;='club records'!$G$13), AND(E140='club records'!$F$14, F140&gt;='club records'!$G$14), AND(E140='club records'!$F$15, F140&gt;='club records'!$G$15))), "CR", " ")</f>
        <v xml:space="preserve"> </v>
      </c>
      <c r="Y140" s="6" t="str">
        <f>IF(AND(B140="pole vault", OR(AND(E140='club records'!$F$16, F140&gt;='club records'!$G$16), AND(E140='club records'!$F$17, F140&gt;='club records'!$G$17), AND(E140='club records'!$F$18, F140&gt;='club records'!$G$18), AND(E140='club records'!$F$19, F140&gt;='club records'!$G$19), AND(E140='club records'!$F$20, F140&gt;='club records'!$G$20))), "CR", " ")</f>
        <v>CR</v>
      </c>
      <c r="Z140" s="6" t="str">
        <f>IF(AND(B140="shot 3", E140='club records'!$F$36, F140&gt;='club records'!$G$36), "CR", " ")</f>
        <v xml:space="preserve"> </v>
      </c>
      <c r="AA140" s="6" t="str">
        <f>IF(AND(B140="shot 4", E140='club records'!$F$37, F140&gt;='club records'!$G$37), "CR", " ")</f>
        <v xml:space="preserve"> </v>
      </c>
      <c r="AB140" s="6" t="str">
        <f>IF(AND(B140="shot 5", E140='club records'!$F$38, F140&gt;='club records'!$G$38), "CR", " ")</f>
        <v xml:space="preserve"> </v>
      </c>
      <c r="AC140" s="6" t="str">
        <f>IF(AND(B140="shot 6", E140='club records'!$F$39, F140&gt;='club records'!$G$39), "CR", " ")</f>
        <v xml:space="preserve"> </v>
      </c>
      <c r="AD140" s="6" t="str">
        <f>IF(AND(B140="shot 7.26", E140='club records'!$F$40, F140&gt;='club records'!$G$40), "CR", " ")</f>
        <v xml:space="preserve"> </v>
      </c>
      <c r="AE140" s="6" t="str">
        <f>IF(AND(B140="60H",OR(AND(E140='club records'!$J$1,F140&lt;='club records'!$K$1),AND(E140='club records'!$J$2,F140&lt;='club records'!$K$2),AND(E140='club records'!$J$3,F140&lt;='club records'!$K$3),AND(E140='club records'!$J$4,F140&lt;='club records'!$K$4),AND(E140='club records'!$J$5,F140&lt;='club records'!$K$5))),"CR"," ")</f>
        <v xml:space="preserve"> </v>
      </c>
      <c r="AF140" s="7" t="str">
        <f>IF(AND(B140="4x200", OR(AND(E140='club records'!$N$6, F140&lt;='club records'!$O$6), AND(E140='club records'!$N$7, F140&lt;='club records'!$O$7), AND(E140='club records'!$N$8, F140&lt;='club records'!$O$8), AND(E140='club records'!$N$9, F140&lt;='club records'!$O$9), AND(E140='club records'!$N$10, F140&lt;='club records'!$O$10))), "CR", " ")</f>
        <v xml:space="preserve"> </v>
      </c>
      <c r="AG140" s="7" t="str">
        <f>IF(AND(B140="4x300", AND(E140='club records'!$N$11, F140&lt;='club records'!$O$11)), "CR", " ")</f>
        <v xml:space="preserve"> </v>
      </c>
      <c r="AH140" s="7" t="str">
        <f>IF(AND(B140="4x400", OR(AND(E140='club records'!$N$12, F140&lt;='club records'!$O$12), AND(E140='club records'!$N$13, F140&lt;='club records'!$O$13), AND(E140='club records'!$N$14, F140&lt;='club records'!$O$14), AND(E140='club records'!$N$15, F140&lt;='club records'!$O$15))), "CR", " ")</f>
        <v xml:space="preserve"> </v>
      </c>
      <c r="AI140" s="7" t="str">
        <f>IF(AND(B140="pentathlon", OR(AND(E140='club records'!$N$21, F140&gt;='club records'!$O$21), AND(E140='club records'!$N$22, F140&gt;='club records'!$O$22),AND(E140='club records'!$N$23, F140&gt;='club records'!$O$23),AND(E140='club records'!$N$24, F140&gt;='club records'!$O$24))), "CR", " ")</f>
        <v xml:space="preserve"> </v>
      </c>
      <c r="AJ140" s="7" t="str">
        <f>IF(AND(B140="heptathlon", OR(AND(E140='club records'!$N$26, F140&gt;='club records'!$O$26), AND(E140='club records'!$N$27, F140&gt;='club records'!$O$27))), "CR", " ")</f>
        <v xml:space="preserve"> </v>
      </c>
    </row>
    <row r="141" spans="1:38" ht="14.5" x14ac:dyDescent="0.35">
      <c r="B141" s="2" t="s">
        <v>7</v>
      </c>
      <c r="C141" s="1" t="s">
        <v>38</v>
      </c>
      <c r="D141" s="1" t="s">
        <v>39</v>
      </c>
      <c r="E141" s="9" t="s">
        <v>8</v>
      </c>
      <c r="F141" s="11">
        <v>4.07</v>
      </c>
      <c r="G141" s="14">
        <v>43863</v>
      </c>
      <c r="H141" s="1" t="s">
        <v>175</v>
      </c>
      <c r="I141" s="1" t="s">
        <v>232</v>
      </c>
    </row>
    <row r="142" spans="1:38" ht="14.5" x14ac:dyDescent="0.35">
      <c r="B142" s="2" t="s">
        <v>7</v>
      </c>
      <c r="C142" s="1" t="s">
        <v>33</v>
      </c>
      <c r="D142" s="1" t="s">
        <v>37</v>
      </c>
      <c r="E142" s="9" t="s">
        <v>10</v>
      </c>
      <c r="F142" s="11">
        <v>4.33</v>
      </c>
      <c r="G142" s="14" t="s">
        <v>198</v>
      </c>
      <c r="H142" s="1" t="s">
        <v>199</v>
      </c>
      <c r="I142" s="1" t="s">
        <v>200</v>
      </c>
    </row>
    <row r="143" spans="1:38" ht="15.75" customHeight="1" x14ac:dyDescent="0.35">
      <c r="B143" s="28" t="s">
        <v>7</v>
      </c>
      <c r="C143" s="27"/>
      <c r="D143" s="27"/>
      <c r="E143" s="29"/>
      <c r="F143" s="30"/>
      <c r="G143" s="31"/>
      <c r="H143" s="27"/>
      <c r="I143" s="27"/>
    </row>
    <row r="144" spans="1:38" ht="15.75" customHeight="1" x14ac:dyDescent="0.35">
      <c r="A144" s="1" t="str">
        <f>E144</f>
        <v>U13</v>
      </c>
      <c r="B144" s="2" t="s">
        <v>22</v>
      </c>
      <c r="C144" s="1" t="s">
        <v>177</v>
      </c>
      <c r="D144" s="1" t="s">
        <v>1</v>
      </c>
      <c r="E144" s="9" t="s">
        <v>11</v>
      </c>
      <c r="F144" s="11">
        <v>6.72</v>
      </c>
      <c r="G144" s="14">
        <v>43842</v>
      </c>
      <c r="H144" s="1" t="s">
        <v>175</v>
      </c>
      <c r="I144" s="1" t="s">
        <v>217</v>
      </c>
      <c r="J144" s="7" t="str">
        <f>IF(OR(K144="CR", L144="CR", M144="CR", N144="CR", O144="CR", P144="CR", Q144="CR", R144="CR", S144="CR", T144="CR",U144="CR", V144="CR", W144="CR", X144="CR", Y144="CR", Z144="CR", AA144="CR", AB144="CR", AC144="CR", AD144="CR", AE144="CR", AF144="CR", AG144="CR", AH144="CR", AI144="CR", AJ144="CR"), "***CLUB RECORD***", "")</f>
        <v>***CLUB RECORD***</v>
      </c>
      <c r="K144" s="7" t="str">
        <f>IF(AND(B144=60, OR(AND(E144='club records'!$B$6, F144&lt;='club records'!$C$6), AND(E144='club records'!$B$7, F144&lt;='club records'!$C$7), AND(E144='club records'!$B$8, F144&lt;='club records'!$C$8), AND(E144='club records'!$B$9, F144&lt;='club records'!$C$9), AND(E144='club records'!$B$10, F144&lt;='club records'!$C$10))), "CR", " ")</f>
        <v xml:space="preserve"> </v>
      </c>
      <c r="L144" s="7" t="str">
        <f>IF(AND(B144=200, OR(AND(E144='club records'!$B$11, F144&lt;='club records'!$C$11), AND(E144='club records'!$B$12, F144&lt;='club records'!$C$12), AND(E144='club records'!$B$13, F144&lt;='club records'!$C$13), AND(E144='club records'!$B$14, F144&lt;='club records'!$C$14), AND(E144='club records'!$B$15, F144&lt;='club records'!$C$15))), "CR", " ")</f>
        <v xml:space="preserve"> </v>
      </c>
      <c r="M144" s="7" t="str">
        <f>IF(AND(B144=300, OR(AND(E144='club records'!$B$5, F144&lt;='club records'!$C$5), AND(E144='club records'!$B$16, F144&lt;='club records'!$C$16), AND(E144='club records'!$B$17, F144&lt;='club records'!$C$17))), "CR", " ")</f>
        <v xml:space="preserve"> </v>
      </c>
      <c r="N144" s="7" t="str">
        <f>IF(AND(B144=400, OR(AND(E144='club records'!$B$18, F144&lt;='club records'!$C$18), AND(E144='club records'!$B$19, F144&lt;='club records'!$C$19), AND(E144='club records'!$B$20, F144&lt;='club records'!$C$20), AND(E144='club records'!$B$21, F144&lt;='club records'!$C$21))), "CR", " ")</f>
        <v xml:space="preserve"> </v>
      </c>
      <c r="O144" s="7" t="str">
        <f>IF(AND(B144=800, OR(AND(E144='club records'!$B$22, F144&lt;='club records'!$C$22), AND(E144='club records'!$B$23, F144&lt;='club records'!$C$23), AND(E144='club records'!$B$24, F144&lt;='club records'!$C$24), AND(E144='club records'!$B$25, F144&lt;='club records'!$C$25), AND(E144='club records'!$B$26, F144&lt;='club records'!$C$26))), "CR", " ")</f>
        <v xml:space="preserve"> </v>
      </c>
      <c r="P144" s="7" t="str">
        <f>IF(AND(B144=1000, OR(AND(E144='club records'!$B$27, F144&lt;='club records'!$C$27), AND(E144='club records'!$B$28, F144&lt;='club records'!$C$28))), "CR", " ")</f>
        <v xml:space="preserve"> </v>
      </c>
      <c r="Q144" s="7" t="str">
        <f>IF(AND(B144=1500, OR(AND(E144='club records'!$B$29, F144&lt;='club records'!$C$29), AND(E144='club records'!$B$30, F144&lt;='club records'!$C$30), AND(E144='club records'!$B$31, F144&lt;='club records'!$C$31), AND(E144='club records'!$B$32, F144&lt;='club records'!$C$32), AND(E144='club records'!$B$33, F144&lt;='club records'!$C$33))), "CR", " ")</f>
        <v xml:space="preserve"> </v>
      </c>
      <c r="R144" s="7" t="str">
        <f>IF(AND(B144="1600 (Mile)",OR(AND(E144='club records'!$B$34,F144&lt;='club records'!$C$34),AND(E144='club records'!$B$35,F144&lt;='club records'!$C$35),AND(E144='club records'!$B$36,F144&lt;='club records'!$C$36),AND(E144='club records'!$B$37,F144&lt;='club records'!$C$37))),"CR"," ")</f>
        <v xml:space="preserve"> </v>
      </c>
      <c r="S144" s="7" t="str">
        <f>IF(AND(B144=3000, OR(AND(E144='club records'!$B$38, F144&lt;='club records'!$C$38), AND(E144='club records'!$B$39, F144&lt;='club records'!$C$39), AND(E144='club records'!$B$40, F144&lt;='club records'!$C$40), AND(E144='club records'!$B$41, F144&lt;='club records'!$C$41))), "CR", " ")</f>
        <v xml:space="preserve"> </v>
      </c>
      <c r="T144" s="7" t="str">
        <f>IF(AND(B144=5000, OR(AND(E144='club records'!$B$42, F144&lt;='club records'!$C$42), AND(E144='club records'!$B$43, F144&lt;='club records'!$C$43))), "CR", " ")</f>
        <v xml:space="preserve"> </v>
      </c>
      <c r="U144" s="6" t="str">
        <f>IF(AND(B144=10000, OR(AND(E144='club records'!$B$44, F144&lt;='club records'!$C$44), AND(E144='club records'!$B$45, F144&lt;='club records'!$C$45))), "CR", " ")</f>
        <v xml:space="preserve"> </v>
      </c>
      <c r="V144" s="6" t="str">
        <f>IF(AND(B144="high jump", OR(AND(E144='club records'!$F$1, F144&gt;='club records'!$G$1), AND(E144='club records'!$F$2, F144&gt;='club records'!$G$2), AND(E144='club records'!$F$3, F144&gt;='club records'!$G$3), AND(E144='club records'!$F$4, F144&gt;='club records'!$G$4), AND(E144='club records'!$F$5, F144&gt;='club records'!$G$5))), "CR", " ")</f>
        <v xml:space="preserve"> </v>
      </c>
      <c r="W144" s="6" t="str">
        <f>IF(AND(B144="long jump", OR(AND(E144='club records'!$F$6, F144&gt;='club records'!$G$6), AND(E144='club records'!$F$7, F144&gt;='club records'!$G$7), AND(E144='club records'!$F$8, F144&gt;='club records'!$G$8), AND(E144='club records'!$F$9, F144&gt;='club records'!$G$9), AND(E144='club records'!$F$10, F144&gt;='club records'!$G$10))), "CR", " ")</f>
        <v xml:space="preserve"> </v>
      </c>
      <c r="X144" s="6" t="str">
        <f>IF(AND(B144="triple jump", OR(AND(E144='club records'!$F$11, F144&gt;='club records'!$G$11), AND(E144='club records'!$F$12, F144&gt;='club records'!$G$12), AND(E144='club records'!$F$13, F144&gt;='club records'!$G$13), AND(E144='club records'!$F$14, F144&gt;='club records'!$G$14), AND(E144='club records'!$F$15, F144&gt;='club records'!$G$15))), "CR", " ")</f>
        <v xml:space="preserve"> </v>
      </c>
      <c r="Y144" s="6" t="str">
        <f>IF(AND(B144="pole vault", OR(AND(E144='club records'!$F$16, F144&gt;='club records'!$G$16), AND(E144='club records'!$F$17, F144&gt;='club records'!$G$17), AND(E144='club records'!$F$18, F144&gt;='club records'!$G$18), AND(E144='club records'!$F$19, F144&gt;='club records'!$G$19), AND(E144='club records'!$F$20, F144&gt;='club records'!$G$20))), "CR", " ")</f>
        <v xml:space="preserve"> </v>
      </c>
      <c r="Z144" s="6" t="str">
        <f>IF(AND(B144="shot 3", E144='club records'!$F$36, F144&gt;='club records'!$G$36), "CR", " ")</f>
        <v>CR</v>
      </c>
      <c r="AA144" s="6" t="str">
        <f>IF(AND(B144="shot 4", E144='club records'!$F$37, F144&gt;='club records'!$G$37), "CR", " ")</f>
        <v xml:space="preserve"> </v>
      </c>
      <c r="AB144" s="6" t="str">
        <f>IF(AND(B144="shot 5", E144='club records'!$F$38, F144&gt;='club records'!$G$38), "CR", " ")</f>
        <v xml:space="preserve"> </v>
      </c>
      <c r="AC144" s="6" t="str">
        <f>IF(AND(B144="shot 6", E144='club records'!$F$39, F144&gt;='club records'!$G$39), "CR", " ")</f>
        <v xml:space="preserve"> </v>
      </c>
      <c r="AD144" s="6" t="str">
        <f>IF(AND(B144="shot 7.26", E144='club records'!$F$40, F144&gt;='club records'!$G$40), "CR", " ")</f>
        <v xml:space="preserve"> </v>
      </c>
      <c r="AE144" s="6" t="str">
        <f>IF(AND(B144="60H",OR(AND(E144='club records'!$J$1,F144&lt;='club records'!$K$1),AND(E144='club records'!$J$2,F144&lt;='club records'!$K$2),AND(E144='club records'!$J$3,F144&lt;='club records'!$K$3),AND(E144='club records'!$J$4,F144&lt;='club records'!$K$4),AND(E144='club records'!$J$5,F144&lt;='club records'!$K$5))),"CR"," ")</f>
        <v xml:space="preserve"> </v>
      </c>
      <c r="AF144" s="7" t="str">
        <f>IF(AND(B144="4x200", OR(AND(E144='club records'!$N$6, F144&lt;='club records'!$O$6), AND(E144='club records'!$N$7, F144&lt;='club records'!$O$7), AND(E144='club records'!$N$8, F144&lt;='club records'!$O$8), AND(E144='club records'!$N$9, F144&lt;='club records'!$O$9), AND(E144='club records'!$N$10, F144&lt;='club records'!$O$10))), "CR", " ")</f>
        <v xml:space="preserve"> </v>
      </c>
      <c r="AG144" s="7" t="str">
        <f>IF(AND(B144="4x300", AND(E144='club records'!$N$11, F144&lt;='club records'!$O$11)), "CR", " ")</f>
        <v xml:space="preserve"> </v>
      </c>
      <c r="AH144" s="7" t="str">
        <f>IF(AND(B144="4x400", OR(AND(E144='club records'!$N$12, F144&lt;='club records'!$O$12), AND(E144='club records'!$N$13, F144&lt;='club records'!$O$13), AND(E144='club records'!$N$14, F144&lt;='club records'!$O$14), AND(E144='club records'!$N$15, F144&lt;='club records'!$O$15))), "CR", " ")</f>
        <v xml:space="preserve"> </v>
      </c>
      <c r="AI144" s="7" t="str">
        <f>IF(AND(B144="pentathlon", OR(AND(E144='club records'!$N$21, F144&gt;='club records'!$O$21), AND(E144='club records'!$N$22, F144&gt;='club records'!$O$22),AND(E144='club records'!$N$23, F144&gt;='club records'!$O$23),AND(E144='club records'!$N$24, F144&gt;='club records'!$O$24))), "CR", " ")</f>
        <v xml:space="preserve"> </v>
      </c>
      <c r="AJ144" s="7" t="str">
        <f>IF(AND(B144="heptathlon", OR(AND(E144='club records'!$N$26, F144&gt;='club records'!$O$26), AND(E144='club records'!$N$27, F144&gt;='club records'!$O$27))), "CR", " ")</f>
        <v xml:space="preserve"> </v>
      </c>
    </row>
    <row r="145" spans="1:16306" ht="15.75" customHeight="1" x14ac:dyDescent="0.35">
      <c r="A145" s="1" t="str">
        <f>E145</f>
        <v>U15</v>
      </c>
      <c r="B145" s="2" t="s">
        <v>23</v>
      </c>
      <c r="C145" s="1" t="s">
        <v>109</v>
      </c>
      <c r="D145" s="1" t="s">
        <v>110</v>
      </c>
      <c r="E145" s="9" t="s">
        <v>9</v>
      </c>
      <c r="F145" s="11">
        <v>5.84</v>
      </c>
      <c r="G145" s="14">
        <v>43800</v>
      </c>
      <c r="H145" s="1" t="s">
        <v>175</v>
      </c>
      <c r="I145" s="1" t="s">
        <v>187</v>
      </c>
      <c r="J145" s="7" t="str">
        <f>IF(OR(K145="CR", L145="CR", M145="CR", N145="CR", O145="CR", P145="CR", Q145="CR", R145="CR", S145="CR", T145="CR",U145="CR", V145="CR", W145="CR", X145="CR", Y145="CR", Z145="CR", AA145="CR", AB145="CR", AC145="CR", AD145="CR", AE145="CR", AF145="CR", AG145="CR", AH145="CR", AI145="CR", AJ145="CR"), "***CLUB RECORD***", "")</f>
        <v>***CLUB RECORD***</v>
      </c>
      <c r="K145" s="7" t="str">
        <f>IF(AND(B145=60, OR(AND(E145='club records'!$B$6, F145&lt;='club records'!$C$6), AND(E145='club records'!$B$7, F145&lt;='club records'!$C$7), AND(E145='club records'!$B$8, F145&lt;='club records'!$C$8), AND(E145='club records'!$B$9, F145&lt;='club records'!$C$9), AND(E145='club records'!$B$10, F145&lt;='club records'!$C$10))), "CR", " ")</f>
        <v xml:space="preserve"> </v>
      </c>
      <c r="L145" s="7" t="str">
        <f>IF(AND(B145=200, OR(AND(E145='club records'!$B$11, F145&lt;='club records'!$C$11), AND(E145='club records'!$B$12, F145&lt;='club records'!$C$12), AND(E145='club records'!$B$13, F145&lt;='club records'!$C$13), AND(E145='club records'!$B$14, F145&lt;='club records'!$C$14), AND(E145='club records'!$B$15, F145&lt;='club records'!$C$15))), "CR", " ")</f>
        <v xml:space="preserve"> </v>
      </c>
      <c r="M145" s="7" t="str">
        <f>IF(AND(B145=300, OR(AND(E145='club records'!$B$5, F145&lt;='club records'!$C$5), AND(E145='club records'!$B$16, F145&lt;='club records'!$C$16), AND(E145='club records'!$B$17, F145&lt;='club records'!$C$17))), "CR", " ")</f>
        <v xml:space="preserve"> </v>
      </c>
      <c r="N145" s="7" t="str">
        <f>IF(AND(B145=400, OR(AND(E145='club records'!$B$18, F145&lt;='club records'!$C$18), AND(E145='club records'!$B$19, F145&lt;='club records'!$C$19), AND(E145='club records'!$B$20, F145&lt;='club records'!$C$20), AND(E145='club records'!$B$21, F145&lt;='club records'!$C$21))), "CR", " ")</f>
        <v xml:space="preserve"> </v>
      </c>
      <c r="O145" s="7" t="str">
        <f>IF(AND(B145=800, OR(AND(E145='club records'!$B$22, F145&lt;='club records'!$C$22), AND(E145='club records'!$B$23, F145&lt;='club records'!$C$23), AND(E145='club records'!$B$24, F145&lt;='club records'!$C$24), AND(E145='club records'!$B$25, F145&lt;='club records'!$C$25), AND(E145='club records'!$B$26, F145&lt;='club records'!$C$26))), "CR", " ")</f>
        <v xml:space="preserve"> </v>
      </c>
      <c r="P145" s="7" t="str">
        <f>IF(AND(B145=1000, OR(AND(E145='club records'!$B$27, F145&lt;='club records'!$C$27), AND(E145='club records'!$B$28, F145&lt;='club records'!$C$28))), "CR", " ")</f>
        <v xml:space="preserve"> </v>
      </c>
      <c r="Q145" s="7" t="str">
        <f>IF(AND(B145=1500, OR(AND(E145='club records'!$B$29, F145&lt;='club records'!$C$29), AND(E145='club records'!$B$30, F145&lt;='club records'!$C$30), AND(E145='club records'!$B$31, F145&lt;='club records'!$C$31), AND(E145='club records'!$B$32, F145&lt;='club records'!$C$32), AND(E145='club records'!$B$33, F145&lt;='club records'!$C$33))), "CR", " ")</f>
        <v xml:space="preserve"> </v>
      </c>
      <c r="R145" s="7" t="str">
        <f>IF(AND(B145="1600 (Mile)",OR(AND(E145='club records'!$B$34,F145&lt;='club records'!$C$34),AND(E145='club records'!$B$35,F145&lt;='club records'!$C$35),AND(E145='club records'!$B$36,F145&lt;='club records'!$C$36),AND(E145='club records'!$B$37,F145&lt;='club records'!$C$37))),"CR"," ")</f>
        <v xml:space="preserve"> </v>
      </c>
      <c r="S145" s="7" t="str">
        <f>IF(AND(B145=3000, OR(AND(E145='club records'!$B$38, F145&lt;='club records'!$C$38), AND(E145='club records'!$B$39, F145&lt;='club records'!$C$39), AND(E145='club records'!$B$40, F145&lt;='club records'!$C$40), AND(E145='club records'!$B$41, F145&lt;='club records'!$C$41))), "CR", " ")</f>
        <v xml:space="preserve"> </v>
      </c>
      <c r="T145" s="7" t="str">
        <f>IF(AND(B145=5000, OR(AND(E145='club records'!$B$42, F145&lt;='club records'!$C$42), AND(E145='club records'!$B$43, F145&lt;='club records'!$C$43))), "CR", " ")</f>
        <v xml:space="preserve"> </v>
      </c>
      <c r="U145" s="6" t="str">
        <f>IF(AND(B145=10000, OR(AND(E145='club records'!$B$44, F145&lt;='club records'!$C$44), AND(E145='club records'!$B$45, F145&lt;='club records'!$C$45))), "CR", " ")</f>
        <v xml:space="preserve"> </v>
      </c>
      <c r="V145" s="6" t="str">
        <f>IF(AND(B145="high jump", OR(AND(E145='club records'!$F$1, F145&gt;='club records'!$G$1), AND(E145='club records'!$F$2, F145&gt;='club records'!$G$2), AND(E145='club records'!$F$3, F145&gt;='club records'!$G$3), AND(E145='club records'!$F$4, F145&gt;='club records'!$G$4), AND(E145='club records'!$F$5, F145&gt;='club records'!$G$5))), "CR", " ")</f>
        <v xml:space="preserve"> </v>
      </c>
      <c r="W145" s="6" t="str">
        <f>IF(AND(B145="long jump", OR(AND(E145='club records'!$F$6, F145&gt;='club records'!$G$6), AND(E145='club records'!$F$7, F145&gt;='club records'!$G$7), AND(E145='club records'!$F$8, F145&gt;='club records'!$G$8), AND(E145='club records'!$F$9, F145&gt;='club records'!$G$9), AND(E145='club records'!$F$10, F145&gt;='club records'!$G$10))), "CR", " ")</f>
        <v xml:space="preserve"> </v>
      </c>
      <c r="X145" s="6" t="str">
        <f>IF(AND(B145="triple jump", OR(AND(E145='club records'!$F$11, F145&gt;='club records'!$G$11), AND(E145='club records'!$F$12, F145&gt;='club records'!$G$12), AND(E145='club records'!$F$13, F145&gt;='club records'!$G$13), AND(E145='club records'!$F$14, F145&gt;='club records'!$G$14), AND(E145='club records'!$F$15, F145&gt;='club records'!$G$15))), "CR", " ")</f>
        <v xml:space="preserve"> </v>
      </c>
      <c r="Y145" s="6" t="str">
        <f>IF(AND(B145="pole vault", OR(AND(E145='club records'!$F$16, F145&gt;='club records'!$G$16), AND(E145='club records'!$F$17, F145&gt;='club records'!$G$17), AND(E145='club records'!$F$18, F145&gt;='club records'!$G$18), AND(E145='club records'!$F$19, F145&gt;='club records'!$G$19), AND(E145='club records'!$F$20, F145&gt;='club records'!$G$20))), "CR", " ")</f>
        <v xml:space="preserve"> </v>
      </c>
      <c r="Z145" s="6" t="str">
        <f>IF(AND(B145="shot 3", E145='club records'!$F$36, F145&gt;='club records'!$G$36), "CR", " ")</f>
        <v xml:space="preserve"> </v>
      </c>
      <c r="AA145" s="6" t="str">
        <f>IF(AND(B145="shot 4", E145='club records'!$F$37, F145&gt;='club records'!$G$37), "CR", " ")</f>
        <v>CR</v>
      </c>
      <c r="AB145" s="6" t="str">
        <f>IF(AND(B145="shot 5", E145='club records'!$F$38, F145&gt;='club records'!$G$38), "CR", " ")</f>
        <v xml:space="preserve"> </v>
      </c>
      <c r="AC145" s="6" t="str">
        <f>IF(AND(B145="shot 6", E145='club records'!$F$39, F145&gt;='club records'!$G$39), "CR", " ")</f>
        <v xml:space="preserve"> </v>
      </c>
      <c r="AD145" s="6" t="str">
        <f>IF(AND(B145="shot 7.26", E145='club records'!$F$40, F145&gt;='club records'!$G$40), "CR", " ")</f>
        <v xml:space="preserve"> </v>
      </c>
      <c r="AE145" s="6" t="str">
        <f>IF(AND(B145="60H",OR(AND(E145='club records'!$J$1,F145&lt;='club records'!$K$1),AND(E145='club records'!$J$2,F145&lt;='club records'!$K$2),AND(E145='club records'!$J$3,F145&lt;='club records'!$K$3),AND(E145='club records'!$J$4,F145&lt;='club records'!$K$4),AND(E145='club records'!$J$5,F145&lt;='club records'!$K$5))),"CR"," ")</f>
        <v xml:space="preserve"> </v>
      </c>
      <c r="AF145" s="7" t="str">
        <f>IF(AND(B145="4x200", OR(AND(E145='club records'!$N$6, F145&lt;='club records'!$O$6), AND(E145='club records'!$N$7, F145&lt;='club records'!$O$7), AND(E145='club records'!$N$8, F145&lt;='club records'!$O$8), AND(E145='club records'!$N$9, F145&lt;='club records'!$O$9), AND(E145='club records'!$N$10, F145&lt;='club records'!$O$10))), "CR", " ")</f>
        <v xml:space="preserve"> </v>
      </c>
      <c r="AG145" s="7" t="str">
        <f>IF(AND(B145="4x300", AND(E145='club records'!$N$11, F145&lt;='club records'!$O$11)), "CR", " ")</f>
        <v xml:space="preserve"> </v>
      </c>
      <c r="AH145" s="7" t="str">
        <f>IF(AND(B145="4x400", OR(AND(E145='club records'!$N$12, F145&lt;='club records'!$O$12), AND(E145='club records'!$N$13, F145&lt;='club records'!$O$13), AND(E145='club records'!$N$14, F145&lt;='club records'!$O$14), AND(E145='club records'!$N$15, F145&lt;='club records'!$O$15))), "CR", " ")</f>
        <v xml:space="preserve"> </v>
      </c>
      <c r="AI145" s="7" t="str">
        <f>IF(AND(B145="pentathlon", OR(AND(E145='club records'!$N$21, F145&gt;='club records'!$O$21), AND(E145='club records'!$N$22, F145&gt;='club records'!$O$22),AND(E145='club records'!$N$23, F145&gt;='club records'!$O$23),AND(E145='club records'!$N$24, F145&gt;='club records'!$O$24))), "CR", " ")</f>
        <v xml:space="preserve"> </v>
      </c>
      <c r="AJ145" s="7" t="str">
        <f>IF(AND(B145="heptathlon", OR(AND(E145='club records'!$N$26, F145&gt;='club records'!$O$26), AND(E145='club records'!$N$27, F145&gt;='club records'!$O$27))), "CR", " ")</f>
        <v xml:space="preserve"> </v>
      </c>
    </row>
    <row r="146" spans="1:16306" ht="15.75" customHeight="1" x14ac:dyDescent="0.35">
      <c r="A146" s="1" t="str">
        <f>E146</f>
        <v>U15</v>
      </c>
      <c r="B146" s="2" t="s">
        <v>23</v>
      </c>
      <c r="C146" s="1" t="s">
        <v>161</v>
      </c>
      <c r="D146" s="1" t="s">
        <v>162</v>
      </c>
      <c r="E146" s="9" t="s">
        <v>9</v>
      </c>
      <c r="F146" s="11">
        <v>8.7100000000000009</v>
      </c>
      <c r="G146" s="14">
        <v>43765</v>
      </c>
      <c r="H146" s="1" t="s">
        <v>175</v>
      </c>
      <c r="I146" s="1" t="s">
        <v>176</v>
      </c>
      <c r="J146" s="7" t="str">
        <f>IF(OR(K146="CR", L146="CR", M146="CR", N146="CR", O146="CR", P146="CR", Q146="CR", R146="CR", S146="CR", T146="CR",U146="CR", V146="CR", W146="CR", X146="CR", Y146="CR", Z146="CR", AA146="CR", AB146="CR", AC146="CR", AD146="CR", AE146="CR", AF146="CR", AG146="CR", AH146="CR", AI146="CR", AJ146="CR"), "***CLUB RECORD***", "")</f>
        <v>***CLUB RECORD***</v>
      </c>
      <c r="K146" s="7" t="str">
        <f>IF(AND(B146=60, OR(AND(E146='club records'!$B$6, F146&lt;='club records'!$C$6), AND(E146='club records'!$B$7, F146&lt;='club records'!$C$7), AND(E146='club records'!$B$8, F146&lt;='club records'!$C$8), AND(E146='club records'!$B$9, F146&lt;='club records'!$C$9), AND(E146='club records'!$B$10, F146&lt;='club records'!$C$10))), "CR", " ")</f>
        <v xml:space="preserve"> </v>
      </c>
      <c r="L146" s="7" t="str">
        <f>IF(AND(B146=200, OR(AND(E146='club records'!$B$11, F146&lt;='club records'!$C$11), AND(E146='club records'!$B$12, F146&lt;='club records'!$C$12), AND(E146='club records'!$B$13, F146&lt;='club records'!$C$13), AND(E146='club records'!$B$14, F146&lt;='club records'!$C$14), AND(E146='club records'!$B$15, F146&lt;='club records'!$C$15))), "CR", " ")</f>
        <v xml:space="preserve"> </v>
      </c>
      <c r="M146" s="7" t="str">
        <f>IF(AND(B146=300, OR(AND(E146='club records'!$B$5, F146&lt;='club records'!$C$5), AND(E146='club records'!$B$16, F146&lt;='club records'!$C$16), AND(E146='club records'!$B$17, F146&lt;='club records'!$C$17))), "CR", " ")</f>
        <v xml:space="preserve"> </v>
      </c>
      <c r="N146" s="7" t="str">
        <f>IF(AND(B146=400, OR(AND(E146='club records'!$B$18, F146&lt;='club records'!$C$18), AND(E146='club records'!$B$19, F146&lt;='club records'!$C$19), AND(E146='club records'!$B$20, F146&lt;='club records'!$C$20), AND(E146='club records'!$B$21, F146&lt;='club records'!$C$21))), "CR", " ")</f>
        <v xml:space="preserve"> </v>
      </c>
      <c r="O146" s="7" t="str">
        <f>IF(AND(B146=800, OR(AND(E146='club records'!$B$22, F146&lt;='club records'!$C$22), AND(E146='club records'!$B$23, F146&lt;='club records'!$C$23), AND(E146='club records'!$B$24, F146&lt;='club records'!$C$24), AND(E146='club records'!$B$25, F146&lt;='club records'!$C$25), AND(E146='club records'!$B$26, F146&lt;='club records'!$C$26))), "CR", " ")</f>
        <v xml:space="preserve"> </v>
      </c>
      <c r="P146" s="7" t="str">
        <f>IF(AND(B146=1000, OR(AND(E146='club records'!$B$27, F146&lt;='club records'!$C$27), AND(E146='club records'!$B$28, F146&lt;='club records'!$C$28))), "CR", " ")</f>
        <v xml:space="preserve"> </v>
      </c>
      <c r="Q146" s="7" t="str">
        <f>IF(AND(B146=1500, OR(AND(E146='club records'!$B$29, F146&lt;='club records'!$C$29), AND(E146='club records'!$B$30, F146&lt;='club records'!$C$30), AND(E146='club records'!$B$31, F146&lt;='club records'!$C$31), AND(E146='club records'!$B$32, F146&lt;='club records'!$C$32), AND(E146='club records'!$B$33, F146&lt;='club records'!$C$33))), "CR", " ")</f>
        <v xml:space="preserve"> </v>
      </c>
      <c r="R146" s="7" t="str">
        <f>IF(AND(B146="1600 (Mile)",OR(AND(E146='club records'!$B$34,F146&lt;='club records'!$C$34),AND(E146='club records'!$B$35,F146&lt;='club records'!$C$35),AND(E146='club records'!$B$36,F146&lt;='club records'!$C$36),AND(E146='club records'!$B$37,F146&lt;='club records'!$C$37))),"CR"," ")</f>
        <v xml:space="preserve"> </v>
      </c>
      <c r="S146" s="7" t="str">
        <f>IF(AND(B146=3000, OR(AND(E146='club records'!$B$38, F146&lt;='club records'!$C$38), AND(E146='club records'!$B$39, F146&lt;='club records'!$C$39), AND(E146='club records'!$B$40, F146&lt;='club records'!$C$40), AND(E146='club records'!$B$41, F146&lt;='club records'!$C$41))), "CR", " ")</f>
        <v xml:space="preserve"> </v>
      </c>
      <c r="T146" s="7" t="str">
        <f>IF(AND(B146=5000, OR(AND(E146='club records'!$B$42, F146&lt;='club records'!$C$42), AND(E146='club records'!$B$43, F146&lt;='club records'!$C$43))), "CR", " ")</f>
        <v xml:space="preserve"> </v>
      </c>
      <c r="U146" s="6" t="str">
        <f>IF(AND(B146=10000, OR(AND(E146='club records'!$B$44, F146&lt;='club records'!$C$44), AND(E146='club records'!$B$45, F146&lt;='club records'!$C$45))), "CR", " ")</f>
        <v xml:space="preserve"> </v>
      </c>
      <c r="V146" s="6" t="str">
        <f>IF(AND(B146="high jump", OR(AND(E146='club records'!$F$1, F146&gt;='club records'!$G$1), AND(E146='club records'!$F$2, F146&gt;='club records'!$G$2), AND(E146='club records'!$F$3, F146&gt;='club records'!$G$3), AND(E146='club records'!$F$4, F146&gt;='club records'!$G$4), AND(E146='club records'!$F$5, F146&gt;='club records'!$G$5))), "CR", " ")</f>
        <v xml:space="preserve"> </v>
      </c>
      <c r="W146" s="6" t="str">
        <f>IF(AND(B146="long jump", OR(AND(E146='club records'!$F$6, F146&gt;='club records'!$G$6), AND(E146='club records'!$F$7, F146&gt;='club records'!$G$7), AND(E146='club records'!$F$8, F146&gt;='club records'!$G$8), AND(E146='club records'!$F$9, F146&gt;='club records'!$G$9), AND(E146='club records'!$F$10, F146&gt;='club records'!$G$10))), "CR", " ")</f>
        <v xml:space="preserve"> </v>
      </c>
      <c r="X146" s="6" t="str">
        <f>IF(AND(B146="triple jump", OR(AND(E146='club records'!$F$11, F146&gt;='club records'!$G$11), AND(E146='club records'!$F$12, F146&gt;='club records'!$G$12), AND(E146='club records'!$F$13, F146&gt;='club records'!$G$13), AND(E146='club records'!$F$14, F146&gt;='club records'!$G$14), AND(E146='club records'!$F$15, F146&gt;='club records'!$G$15))), "CR", " ")</f>
        <v xml:space="preserve"> </v>
      </c>
      <c r="Y146" s="6" t="str">
        <f>IF(AND(B146="pole vault", OR(AND(E146='club records'!$F$16, F146&gt;='club records'!$G$16), AND(E146='club records'!$F$17, F146&gt;='club records'!$G$17), AND(E146='club records'!$F$18, F146&gt;='club records'!$G$18), AND(E146='club records'!$F$19, F146&gt;='club records'!$G$19), AND(E146='club records'!$F$20, F146&gt;='club records'!$G$20))), "CR", " ")</f>
        <v xml:space="preserve"> </v>
      </c>
      <c r="Z146" s="6" t="str">
        <f>IF(AND(B146="shot 3", E146='club records'!$F$36, F146&gt;='club records'!$G$36), "CR", " ")</f>
        <v xml:space="preserve"> </v>
      </c>
      <c r="AA146" s="6" t="str">
        <f>IF(AND(B146="shot 4", E146='club records'!$F$37, F146&gt;='club records'!$G$37), "CR", " ")</f>
        <v>CR</v>
      </c>
      <c r="AB146" s="6" t="str">
        <f>IF(AND(B146="shot 5", E146='club records'!$F$38, F146&gt;='club records'!$G$38), "CR", " ")</f>
        <v xml:space="preserve"> </v>
      </c>
      <c r="AC146" s="6" t="str">
        <f>IF(AND(B146="shot 6", E146='club records'!$F$39, F146&gt;='club records'!$G$39), "CR", " ")</f>
        <v xml:space="preserve"> </v>
      </c>
      <c r="AD146" s="6" t="str">
        <f>IF(AND(B146="shot 7.26", E146='club records'!$F$40, F146&gt;='club records'!$G$40), "CR", " ")</f>
        <v xml:space="preserve"> </v>
      </c>
      <c r="AE146" s="6" t="str">
        <f>IF(AND(B146="60H",OR(AND(E146='club records'!$J$1,F146&lt;='club records'!$K$1),AND(E146='club records'!$J$2,F146&lt;='club records'!$K$2),AND(E146='club records'!$J$3,F146&lt;='club records'!$K$3),AND(E146='club records'!$J$4,F146&lt;='club records'!$K$4),AND(E146='club records'!$J$5,F146&lt;='club records'!$K$5))),"CR"," ")</f>
        <v xml:space="preserve"> </v>
      </c>
      <c r="AF146" s="7" t="str">
        <f>IF(AND(B146="4x200", OR(AND(E146='club records'!$N$6, F146&lt;='club records'!$O$6), AND(E146='club records'!$N$7, F146&lt;='club records'!$O$7), AND(E146='club records'!$N$8, F146&lt;='club records'!$O$8), AND(E146='club records'!$N$9, F146&lt;='club records'!$O$9), AND(E146='club records'!$N$10, F146&lt;='club records'!$O$10))), "CR", " ")</f>
        <v xml:space="preserve"> </v>
      </c>
      <c r="AG146" s="7" t="str">
        <f>IF(AND(B146="4x300", AND(E146='club records'!$N$11, F146&lt;='club records'!$O$11)), "CR", " ")</f>
        <v xml:space="preserve"> </v>
      </c>
      <c r="AH146" s="7" t="str">
        <f>IF(AND(B146="4x400", OR(AND(E146='club records'!$N$12, F146&lt;='club records'!$O$12), AND(E146='club records'!$N$13, F146&lt;='club records'!$O$13), AND(E146='club records'!$N$14, F146&lt;='club records'!$O$14), AND(E146='club records'!$N$15, F146&lt;='club records'!$O$15))), "CR", " ")</f>
        <v xml:space="preserve"> </v>
      </c>
      <c r="AI146" s="7" t="str">
        <f>IF(AND(B146="pentathlon", OR(AND(E146='club records'!$N$21, F146&gt;='club records'!$O$21), AND(E146='club records'!$N$22, F146&gt;='club records'!$O$22),AND(E146='club records'!$N$23, F146&gt;='club records'!$O$23),AND(E146='club records'!$N$24, F146&gt;='club records'!$O$24))), "CR", " ")</f>
        <v xml:space="preserve"> </v>
      </c>
      <c r="AJ146" s="7" t="str">
        <f>IF(AND(B146="heptathlon", OR(AND(E146='club records'!$N$26, F146&gt;='club records'!$O$26), AND(E146='club records'!$N$27, F146&gt;='club records'!$O$27))), "CR", " ")</f>
        <v xml:space="preserve"> </v>
      </c>
    </row>
    <row r="147" spans="1:16306" ht="15.75" customHeight="1" x14ac:dyDescent="0.35">
      <c r="A147" s="1" t="str">
        <f>E147</f>
        <v>U15</v>
      </c>
      <c r="B147" s="2" t="s">
        <v>23</v>
      </c>
      <c r="C147" s="1" t="s">
        <v>65</v>
      </c>
      <c r="D147" s="1" t="s">
        <v>57</v>
      </c>
      <c r="E147" s="9" t="s">
        <v>9</v>
      </c>
      <c r="F147" s="11">
        <v>9.26</v>
      </c>
      <c r="G147" s="14">
        <v>43842</v>
      </c>
      <c r="H147" s="1" t="s">
        <v>175</v>
      </c>
      <c r="I147" s="1" t="s">
        <v>217</v>
      </c>
      <c r="J147" s="7" t="str">
        <f>IF(OR(K147="CR", L147="CR", M147="CR", N147="CR", O147="CR", P147="CR", Q147="CR", R147="CR", S147="CR", T147="CR",U147="CR", V147="CR", W147="CR", X147="CR", Y147="CR", Z147="CR", AA147="CR", AB147="CR", AC147="CR", AD147="CR", AE147="CR", AF147="CR", AG147="CR", AH147="CR", AI147="CR", AJ147="CR"), "***CLUB RECORD***", "")</f>
        <v>***CLUB RECORD***</v>
      </c>
      <c r="K147" s="7" t="str">
        <f>IF(AND(B147=60, OR(AND(E147='club records'!$B$6, F147&lt;='club records'!$C$6), AND(E147='club records'!$B$7, F147&lt;='club records'!$C$7), AND(E147='club records'!$B$8, F147&lt;='club records'!$C$8), AND(E147='club records'!$B$9, F147&lt;='club records'!$C$9), AND(E147='club records'!$B$10, F147&lt;='club records'!$C$10))), "CR", " ")</f>
        <v xml:space="preserve"> </v>
      </c>
      <c r="L147" s="7" t="str">
        <f>IF(AND(B147=200, OR(AND(E147='club records'!$B$11, F147&lt;='club records'!$C$11), AND(E147='club records'!$B$12, F147&lt;='club records'!$C$12), AND(E147='club records'!$B$13, F147&lt;='club records'!$C$13), AND(E147='club records'!$B$14, F147&lt;='club records'!$C$14), AND(E147='club records'!$B$15, F147&lt;='club records'!$C$15))), "CR", " ")</f>
        <v xml:space="preserve"> </v>
      </c>
      <c r="M147" s="7" t="str">
        <f>IF(AND(B147=300, OR(AND(E147='club records'!$B$5, F147&lt;='club records'!$C$5), AND(E147='club records'!$B$16, F147&lt;='club records'!$C$16), AND(E147='club records'!$B$17, F147&lt;='club records'!$C$17))), "CR", " ")</f>
        <v xml:space="preserve"> </v>
      </c>
      <c r="N147" s="7" t="str">
        <f>IF(AND(B147=400, OR(AND(E147='club records'!$B$18, F147&lt;='club records'!$C$18), AND(E147='club records'!$B$19, F147&lt;='club records'!$C$19), AND(E147='club records'!$B$20, F147&lt;='club records'!$C$20), AND(E147='club records'!$B$21, F147&lt;='club records'!$C$21))), "CR", " ")</f>
        <v xml:space="preserve"> </v>
      </c>
      <c r="O147" s="7" t="str">
        <f>IF(AND(B147=800, OR(AND(E147='club records'!$B$22, F147&lt;='club records'!$C$22), AND(E147='club records'!$B$23, F147&lt;='club records'!$C$23), AND(E147='club records'!$B$24, F147&lt;='club records'!$C$24), AND(E147='club records'!$B$25, F147&lt;='club records'!$C$25), AND(E147='club records'!$B$26, F147&lt;='club records'!$C$26))), "CR", " ")</f>
        <v xml:space="preserve"> </v>
      </c>
      <c r="P147" s="7" t="str">
        <f>IF(AND(B147=1000, OR(AND(E147='club records'!$B$27, F147&lt;='club records'!$C$27), AND(E147='club records'!$B$28, F147&lt;='club records'!$C$28))), "CR", " ")</f>
        <v xml:space="preserve"> </v>
      </c>
      <c r="Q147" s="7" t="str">
        <f>IF(AND(B147=1500, OR(AND(E147='club records'!$B$29, F147&lt;='club records'!$C$29), AND(E147='club records'!$B$30, F147&lt;='club records'!$C$30), AND(E147='club records'!$B$31, F147&lt;='club records'!$C$31), AND(E147='club records'!$B$32, F147&lt;='club records'!$C$32), AND(E147='club records'!$B$33, F147&lt;='club records'!$C$33))), "CR", " ")</f>
        <v xml:space="preserve"> </v>
      </c>
      <c r="R147" s="7" t="str">
        <f>IF(AND(B147="1600 (Mile)",OR(AND(E147='club records'!$B$34,F147&lt;='club records'!$C$34),AND(E147='club records'!$B$35,F147&lt;='club records'!$C$35),AND(E147='club records'!$B$36,F147&lt;='club records'!$C$36),AND(E147='club records'!$B$37,F147&lt;='club records'!$C$37))),"CR"," ")</f>
        <v xml:space="preserve"> </v>
      </c>
      <c r="S147" s="7" t="str">
        <f>IF(AND(B147=3000, OR(AND(E147='club records'!$B$38, F147&lt;='club records'!$C$38), AND(E147='club records'!$B$39, F147&lt;='club records'!$C$39), AND(E147='club records'!$B$40, F147&lt;='club records'!$C$40), AND(E147='club records'!$B$41, F147&lt;='club records'!$C$41))), "CR", " ")</f>
        <v xml:space="preserve"> </v>
      </c>
      <c r="T147" s="7" t="str">
        <f>IF(AND(B147=5000, OR(AND(E147='club records'!$B$42, F147&lt;='club records'!$C$42), AND(E147='club records'!$B$43, F147&lt;='club records'!$C$43))), "CR", " ")</f>
        <v xml:space="preserve"> </v>
      </c>
      <c r="U147" s="6" t="str">
        <f>IF(AND(B147=10000, OR(AND(E147='club records'!$B$44, F147&lt;='club records'!$C$44), AND(E147='club records'!$B$45, F147&lt;='club records'!$C$45))), "CR", " ")</f>
        <v xml:space="preserve"> </v>
      </c>
      <c r="V147" s="6" t="str">
        <f>IF(AND(B147="high jump", OR(AND(E147='club records'!$F$1, F147&gt;='club records'!$G$1), AND(E147='club records'!$F$2, F147&gt;='club records'!$G$2), AND(E147='club records'!$F$3, F147&gt;='club records'!$G$3), AND(E147='club records'!$F$4, F147&gt;='club records'!$G$4), AND(E147='club records'!$F$5, F147&gt;='club records'!$G$5))), "CR", " ")</f>
        <v xml:space="preserve"> </v>
      </c>
      <c r="W147" s="6" t="str">
        <f>IF(AND(B147="long jump", OR(AND(E147='club records'!$F$6, F147&gt;='club records'!$G$6), AND(E147='club records'!$F$7, F147&gt;='club records'!$G$7), AND(E147='club records'!$F$8, F147&gt;='club records'!$G$8), AND(E147='club records'!$F$9, F147&gt;='club records'!$G$9), AND(E147='club records'!$F$10, F147&gt;='club records'!$G$10))), "CR", " ")</f>
        <v xml:space="preserve"> </v>
      </c>
      <c r="X147" s="6" t="str">
        <f>IF(AND(B147="triple jump", OR(AND(E147='club records'!$F$11, F147&gt;='club records'!$G$11), AND(E147='club records'!$F$12, F147&gt;='club records'!$G$12), AND(E147='club records'!$F$13, F147&gt;='club records'!$G$13), AND(E147='club records'!$F$14, F147&gt;='club records'!$G$14), AND(E147='club records'!$F$15, F147&gt;='club records'!$G$15))), "CR", " ")</f>
        <v xml:space="preserve"> </v>
      </c>
      <c r="Y147" s="6" t="str">
        <f>IF(AND(B147="pole vault", OR(AND(E147='club records'!$F$16, F147&gt;='club records'!$G$16), AND(E147='club records'!$F$17, F147&gt;='club records'!$G$17), AND(E147='club records'!$F$18, F147&gt;='club records'!$G$18), AND(E147='club records'!$F$19, F147&gt;='club records'!$G$19), AND(E147='club records'!$F$20, F147&gt;='club records'!$G$20))), "CR", " ")</f>
        <v xml:space="preserve"> </v>
      </c>
      <c r="Z147" s="6" t="str">
        <f>IF(AND(B147="shot 3", E147='club records'!$F$36, F147&gt;='club records'!$G$36), "CR", " ")</f>
        <v xml:space="preserve"> </v>
      </c>
      <c r="AA147" s="6" t="str">
        <f>IF(AND(B147="shot 4", E147='club records'!$F$37, F147&gt;='club records'!$G$37), "CR", " ")</f>
        <v>CR</v>
      </c>
      <c r="AB147" s="6" t="str">
        <f>IF(AND(B147="shot 5", E147='club records'!$F$38, F147&gt;='club records'!$G$38), "CR", " ")</f>
        <v xml:space="preserve"> </v>
      </c>
      <c r="AC147" s="6" t="str">
        <f>IF(AND(B147="shot 6", E147='club records'!$F$39, F147&gt;='club records'!$G$39), "CR", " ")</f>
        <v xml:space="preserve"> </v>
      </c>
      <c r="AD147" s="6" t="str">
        <f>IF(AND(B147="shot 7.26", E147='club records'!$F$40, F147&gt;='club records'!$G$40), "CR", " ")</f>
        <v xml:space="preserve"> </v>
      </c>
      <c r="AE147" s="6" t="str">
        <f>IF(AND(B147="60H",OR(AND(E147='club records'!$J$1,F147&lt;='club records'!$K$1),AND(E147='club records'!$J$2,F147&lt;='club records'!$K$2),AND(E147='club records'!$J$3,F147&lt;='club records'!$K$3),AND(E147='club records'!$J$4,F147&lt;='club records'!$K$4),AND(E147='club records'!$J$5,F147&lt;='club records'!$K$5))),"CR"," ")</f>
        <v xml:space="preserve"> </v>
      </c>
      <c r="AF147" s="7" t="str">
        <f>IF(AND(B147="4x200", OR(AND(E147='club records'!$N$6, F147&lt;='club records'!$O$6), AND(E147='club records'!$N$7, F147&lt;='club records'!$O$7), AND(E147='club records'!$N$8, F147&lt;='club records'!$O$8), AND(E147='club records'!$N$9, F147&lt;='club records'!$O$9), AND(E147='club records'!$N$10, F147&lt;='club records'!$O$10))), "CR", " ")</f>
        <v xml:space="preserve"> </v>
      </c>
      <c r="AG147" s="7" t="str">
        <f>IF(AND(B147="4x300", AND(E147='club records'!$N$11, F147&lt;='club records'!$O$11)), "CR", " ")</f>
        <v xml:space="preserve"> </v>
      </c>
      <c r="AH147" s="7" t="str">
        <f>IF(AND(B147="4x400", OR(AND(E147='club records'!$N$12, F147&lt;='club records'!$O$12), AND(E147='club records'!$N$13, F147&lt;='club records'!$O$13), AND(E147='club records'!$N$14, F147&lt;='club records'!$O$14), AND(E147='club records'!$N$15, F147&lt;='club records'!$O$15))), "CR", " ")</f>
        <v xml:space="preserve"> </v>
      </c>
      <c r="AI147" s="7" t="str">
        <f>IF(AND(B147="pentathlon", OR(AND(E147='club records'!$N$21, F147&gt;='club records'!$O$21), AND(E147='club records'!$N$22, F147&gt;='club records'!$O$22),AND(E147='club records'!$N$23, F147&gt;='club records'!$O$23),AND(E147='club records'!$N$24, F147&gt;='club records'!$O$24))), "CR", " ")</f>
        <v xml:space="preserve"> </v>
      </c>
      <c r="AJ147" s="7" t="str">
        <f>IF(AND(B147="heptathlon", OR(AND(E147='club records'!$N$26, F147&gt;='club records'!$O$26), AND(E147='club records'!$N$27, F147&gt;='club records'!$O$27))), "CR", " ")</f>
        <v xml:space="preserve"> </v>
      </c>
    </row>
    <row r="148" spans="1:16306" ht="15.75" customHeight="1" x14ac:dyDescent="0.35">
      <c r="A148" s="1" t="str">
        <f>E148</f>
        <v>U17</v>
      </c>
      <c r="B148" s="2" t="s">
        <v>113</v>
      </c>
      <c r="C148" s="1" t="s">
        <v>51</v>
      </c>
      <c r="D148" s="1" t="s">
        <v>195</v>
      </c>
      <c r="E148" s="9" t="s">
        <v>12</v>
      </c>
      <c r="F148" s="11">
        <v>6.25</v>
      </c>
      <c r="G148" s="14">
        <v>43800</v>
      </c>
      <c r="H148" s="1" t="s">
        <v>175</v>
      </c>
      <c r="I148" s="1" t="s">
        <v>187</v>
      </c>
      <c r="J148" s="7" t="str">
        <f>IF(OR(K148="CR", L148="CR", M148="CR", N148="CR", O148="CR", P148="CR", Q148="CR", R148="CR", S148="CR", T148="CR",U148="CR", V148="CR", W148="CR", X148="CR", Y148="CR", Z148="CR", AA148="CR", AB148="CR", AC148="CR", AD148="CR", AE148="CR", AF148="CR", AG148="CR", AH148="CR", AI148="CR", AJ148="CR"), "***CLUB RECORD***", "")</f>
        <v>***CLUB RECORD***</v>
      </c>
      <c r="K148" s="7" t="str">
        <f>IF(AND(B148=60, OR(AND(E148='club records'!$B$6, F148&lt;='club records'!$C$6), AND(E148='club records'!$B$7, F148&lt;='club records'!$C$7), AND(E148='club records'!$B$8, F148&lt;='club records'!$C$8), AND(E148='club records'!$B$9, F148&lt;='club records'!$C$9), AND(E148='club records'!$B$10, F148&lt;='club records'!$C$10))), "CR", " ")</f>
        <v xml:space="preserve"> </v>
      </c>
      <c r="L148" s="7" t="str">
        <f>IF(AND(B148=200, OR(AND(E148='club records'!$B$11, F148&lt;='club records'!$C$11), AND(E148='club records'!$B$12, F148&lt;='club records'!$C$12), AND(E148='club records'!$B$13, F148&lt;='club records'!$C$13), AND(E148='club records'!$B$14, F148&lt;='club records'!$C$14), AND(E148='club records'!$B$15, F148&lt;='club records'!$C$15))), "CR", " ")</f>
        <v xml:space="preserve"> </v>
      </c>
      <c r="M148" s="7" t="str">
        <f>IF(AND(B148=300, OR(AND(E148='club records'!$B$5, F148&lt;='club records'!$C$5), AND(E148='club records'!$B$16, F148&lt;='club records'!$C$16), AND(E148='club records'!$B$17, F148&lt;='club records'!$C$17))), "CR", " ")</f>
        <v xml:space="preserve"> </v>
      </c>
      <c r="N148" s="7" t="str">
        <f>IF(AND(B148=400, OR(AND(E148='club records'!$B$18, F148&lt;='club records'!$C$18), AND(E148='club records'!$B$19, F148&lt;='club records'!$C$19), AND(E148='club records'!$B$20, F148&lt;='club records'!$C$20), AND(E148='club records'!$B$21, F148&lt;='club records'!$C$21))), "CR", " ")</f>
        <v xml:space="preserve"> </v>
      </c>
      <c r="O148" s="7" t="str">
        <f>IF(AND(B148=800, OR(AND(E148='club records'!$B$22, F148&lt;='club records'!$C$22), AND(E148='club records'!$B$23, F148&lt;='club records'!$C$23), AND(E148='club records'!$B$24, F148&lt;='club records'!$C$24), AND(E148='club records'!$B$25, F148&lt;='club records'!$C$25), AND(E148='club records'!$B$26, F148&lt;='club records'!$C$26))), "CR", " ")</f>
        <v xml:space="preserve"> </v>
      </c>
      <c r="P148" s="7" t="str">
        <f>IF(AND(B148=1000, OR(AND(E148='club records'!$B$27, F148&lt;='club records'!$C$27), AND(E148='club records'!$B$28, F148&lt;='club records'!$C$28))), "CR", " ")</f>
        <v xml:space="preserve"> </v>
      </c>
      <c r="Q148" s="7" t="str">
        <f>IF(AND(B148=1500, OR(AND(E148='club records'!$B$29, F148&lt;='club records'!$C$29), AND(E148='club records'!$B$30, F148&lt;='club records'!$C$30), AND(E148='club records'!$B$31, F148&lt;='club records'!$C$31), AND(E148='club records'!$B$32, F148&lt;='club records'!$C$32), AND(E148='club records'!$B$33, F148&lt;='club records'!$C$33))), "CR", " ")</f>
        <v xml:space="preserve"> </v>
      </c>
      <c r="R148" s="7" t="str">
        <f>IF(AND(B148="1600 (Mile)",OR(AND(E148='club records'!$B$34,F148&lt;='club records'!$C$34),AND(E148='club records'!$B$35,F148&lt;='club records'!$C$35),AND(E148='club records'!$B$36,F148&lt;='club records'!$C$36),AND(E148='club records'!$B$37,F148&lt;='club records'!$C$37))),"CR"," ")</f>
        <v xml:space="preserve"> </v>
      </c>
      <c r="S148" s="7" t="str">
        <f>IF(AND(B148=3000, OR(AND(E148='club records'!$B$38, F148&lt;='club records'!$C$38), AND(E148='club records'!$B$39, F148&lt;='club records'!$C$39), AND(E148='club records'!$B$40, F148&lt;='club records'!$C$40), AND(E148='club records'!$B$41, F148&lt;='club records'!$C$41))), "CR", " ")</f>
        <v xml:space="preserve"> </v>
      </c>
      <c r="T148" s="7" t="str">
        <f>IF(AND(B148=5000, OR(AND(E148='club records'!$B$42, F148&lt;='club records'!$C$42), AND(E148='club records'!$B$43, F148&lt;='club records'!$C$43))), "CR", " ")</f>
        <v xml:space="preserve"> </v>
      </c>
      <c r="U148" s="6" t="str">
        <f>IF(AND(B148=10000, OR(AND(E148='club records'!$B$44, F148&lt;='club records'!$C$44), AND(E148='club records'!$B$45, F148&lt;='club records'!$C$45))), "CR", " ")</f>
        <v xml:space="preserve"> </v>
      </c>
      <c r="V148" s="6" t="str">
        <f>IF(AND(B148="high jump", OR(AND(E148='club records'!$F$1, F148&gt;='club records'!$G$1), AND(E148='club records'!$F$2, F148&gt;='club records'!$G$2), AND(E148='club records'!$F$3, F148&gt;='club records'!$G$3), AND(E148='club records'!$F$4, F148&gt;='club records'!$G$4), AND(E148='club records'!$F$5, F148&gt;='club records'!$G$5))), "CR", " ")</f>
        <v xml:space="preserve"> </v>
      </c>
      <c r="W148" s="6" t="str">
        <f>IF(AND(B148="long jump", OR(AND(E148='club records'!$F$6, F148&gt;='club records'!$G$6), AND(E148='club records'!$F$7, F148&gt;='club records'!$G$7), AND(E148='club records'!$F$8, F148&gt;='club records'!$G$8), AND(E148='club records'!$F$9, F148&gt;='club records'!$G$9), AND(E148='club records'!$F$10, F148&gt;='club records'!$G$10))), "CR", " ")</f>
        <v xml:space="preserve"> </v>
      </c>
      <c r="X148" s="6" t="str">
        <f>IF(AND(B148="triple jump", OR(AND(E148='club records'!$F$11, F148&gt;='club records'!$G$11), AND(E148='club records'!$F$12, F148&gt;='club records'!$G$12), AND(E148='club records'!$F$13, F148&gt;='club records'!$G$13), AND(E148='club records'!$F$14, F148&gt;='club records'!$G$14), AND(E148='club records'!$F$15, F148&gt;='club records'!$G$15))), "CR", " ")</f>
        <v xml:space="preserve"> </v>
      </c>
      <c r="Y148" s="6" t="str">
        <f>IF(AND(B148="pole vault", OR(AND(E148='club records'!$F$16, F148&gt;='club records'!$G$16), AND(E148='club records'!$F$17, F148&gt;='club records'!$G$17), AND(E148='club records'!$F$18, F148&gt;='club records'!$G$18), AND(E148='club records'!$F$19, F148&gt;='club records'!$G$19), AND(E148='club records'!$F$20, F148&gt;='club records'!$G$20))), "CR", " ")</f>
        <v xml:space="preserve"> </v>
      </c>
      <c r="Z148" s="6" t="str">
        <f>IF(AND(B148="shot 3", E148='club records'!$F$36, F148&gt;='club records'!$G$36), "CR", " ")</f>
        <v xml:space="preserve"> </v>
      </c>
      <c r="AA148" s="6" t="str">
        <f>IF(AND(B148="shot 4", E148='club records'!$F$37, F148&gt;='club records'!$G$37), "CR", " ")</f>
        <v xml:space="preserve"> </v>
      </c>
      <c r="AB148" s="6" t="str">
        <f>IF(AND(B148="shot 5", E148='club records'!$F$38, F148&gt;='club records'!$G$38), "CR", " ")</f>
        <v>CR</v>
      </c>
      <c r="AC148" s="6" t="str">
        <f>IF(AND(B148="shot 6", E148='club records'!$F$39, F148&gt;='club records'!$G$39), "CR", " ")</f>
        <v xml:space="preserve"> </v>
      </c>
      <c r="AD148" s="6" t="str">
        <f>IF(AND(B148="shot 7.26", E148='club records'!$F$40, F148&gt;='club records'!$G$40), "CR", " ")</f>
        <v xml:space="preserve"> </v>
      </c>
      <c r="AE148" s="6" t="str">
        <f>IF(AND(B148="60H",OR(AND(E148='club records'!$J$1,F148&lt;='club records'!$K$1),AND(E148='club records'!$J$2,F148&lt;='club records'!$K$2),AND(E148='club records'!$J$3,F148&lt;='club records'!$K$3),AND(E148='club records'!$J$4,F148&lt;='club records'!$K$4),AND(E148='club records'!$J$5,F148&lt;='club records'!$K$5))),"CR"," ")</f>
        <v xml:space="preserve"> </v>
      </c>
      <c r="AF148" s="7" t="str">
        <f>IF(AND(B148="4x200", OR(AND(E148='club records'!$N$6, F148&lt;='club records'!$O$6), AND(E148='club records'!$N$7, F148&lt;='club records'!$O$7), AND(E148='club records'!$N$8, F148&lt;='club records'!$O$8), AND(E148='club records'!$N$9, F148&lt;='club records'!$O$9), AND(E148='club records'!$N$10, F148&lt;='club records'!$O$10))), "CR", " ")</f>
        <v xml:space="preserve"> </v>
      </c>
      <c r="AG148" s="7" t="str">
        <f>IF(AND(B148="4x300", AND(E148='club records'!$N$11, F148&lt;='club records'!$O$11)), "CR", " ")</f>
        <v xml:space="preserve"> </v>
      </c>
      <c r="AH148" s="7" t="str">
        <f>IF(AND(B148="4x400", OR(AND(E148='club records'!$N$12, F148&lt;='club records'!$O$12), AND(E148='club records'!$N$13, F148&lt;='club records'!$O$13), AND(E148='club records'!$N$14, F148&lt;='club records'!$O$14), AND(E148='club records'!$N$15, F148&lt;='club records'!$O$15))), "CR", " ")</f>
        <v xml:space="preserve"> </v>
      </c>
      <c r="AI148" s="7" t="str">
        <f>IF(AND(B148="pentathlon", OR(AND(E148='club records'!$N$21, F148&gt;='club records'!$O$21), AND(E148='club records'!$N$22, F148&gt;='club records'!$O$22),AND(E148='club records'!$N$23, F148&gt;='club records'!$O$23),AND(E148='club records'!$N$24, F148&gt;='club records'!$O$24))), "CR", " ")</f>
        <v xml:space="preserve"> </v>
      </c>
      <c r="AJ148" s="7" t="str">
        <f>IF(AND(B148="heptathlon", OR(AND(E148='club records'!$N$26, F148&gt;='club records'!$O$26), AND(E148='club records'!$N$27, F148&gt;='club records'!$O$27))), "CR", " ")</f>
        <v xml:space="preserve"> </v>
      </c>
    </row>
    <row r="149" spans="1:16306" ht="15.75" customHeight="1" x14ac:dyDescent="0.35">
      <c r="A149" s="1" t="str">
        <f>E149</f>
        <v>U17</v>
      </c>
      <c r="B149" s="2" t="s">
        <v>113</v>
      </c>
      <c r="C149" s="1" t="s">
        <v>36</v>
      </c>
      <c r="D149" s="1" t="s">
        <v>60</v>
      </c>
      <c r="E149" s="9" t="s">
        <v>12</v>
      </c>
      <c r="F149" s="11">
        <v>7.7</v>
      </c>
      <c r="G149" s="14">
        <v>43765</v>
      </c>
      <c r="H149" s="1" t="s">
        <v>175</v>
      </c>
      <c r="I149" s="1" t="s">
        <v>176</v>
      </c>
      <c r="J149" s="7" t="str">
        <f>IF(OR(K149="CR", L149="CR", M149="CR", N149="CR", O149="CR", P149="CR", Q149="CR", R149="CR", S149="CR", T149="CR",U149="CR", V149="CR", W149="CR", X149="CR", Y149="CR", Z149="CR", AA149="CR", AB149="CR", AC149="CR", AD149="CR", AE149="CR", AF149="CR", AG149="CR", AH149="CR", AI149="CR", AJ149="CR"), "***CLUB RECORD***", "")</f>
        <v>***CLUB RECORD***</v>
      </c>
      <c r="K149" s="7" t="str">
        <f>IF(AND(B149=60, OR(AND(E149='club records'!$B$6, F149&lt;='club records'!$C$6), AND(E149='club records'!$B$7, F149&lt;='club records'!$C$7), AND(E149='club records'!$B$8, F149&lt;='club records'!$C$8), AND(E149='club records'!$B$9, F149&lt;='club records'!$C$9), AND(E149='club records'!$B$10, F149&lt;='club records'!$C$10))), "CR", " ")</f>
        <v xml:space="preserve"> </v>
      </c>
      <c r="L149" s="7" t="str">
        <f>IF(AND(B149=200, OR(AND(E149='club records'!$B$11, F149&lt;='club records'!$C$11), AND(E149='club records'!$B$12, F149&lt;='club records'!$C$12), AND(E149='club records'!$B$13, F149&lt;='club records'!$C$13), AND(E149='club records'!$B$14, F149&lt;='club records'!$C$14), AND(E149='club records'!$B$15, F149&lt;='club records'!$C$15))), "CR", " ")</f>
        <v xml:space="preserve"> </v>
      </c>
      <c r="M149" s="7" t="str">
        <f>IF(AND(B149=300, OR(AND(E149='club records'!$B$5, F149&lt;='club records'!$C$5), AND(E149='club records'!$B$16, F149&lt;='club records'!$C$16), AND(E149='club records'!$B$17, F149&lt;='club records'!$C$17))), "CR", " ")</f>
        <v xml:space="preserve"> </v>
      </c>
      <c r="N149" s="7" t="str">
        <f>IF(AND(B149=400, OR(AND(E149='club records'!$B$18, F149&lt;='club records'!$C$18), AND(E149='club records'!$B$19, F149&lt;='club records'!$C$19), AND(E149='club records'!$B$20, F149&lt;='club records'!$C$20), AND(E149='club records'!$B$21, F149&lt;='club records'!$C$21))), "CR", " ")</f>
        <v xml:space="preserve"> </v>
      </c>
      <c r="O149" s="7" t="str">
        <f>IF(AND(B149=800, OR(AND(E149='club records'!$B$22, F149&lt;='club records'!$C$22), AND(E149='club records'!$B$23, F149&lt;='club records'!$C$23), AND(E149='club records'!$B$24, F149&lt;='club records'!$C$24), AND(E149='club records'!$B$25, F149&lt;='club records'!$C$25), AND(E149='club records'!$B$26, F149&lt;='club records'!$C$26))), "CR", " ")</f>
        <v xml:space="preserve"> </v>
      </c>
      <c r="P149" s="7" t="str">
        <f>IF(AND(B149=1000, OR(AND(E149='club records'!$B$27, F149&lt;='club records'!$C$27), AND(E149='club records'!$B$28, F149&lt;='club records'!$C$28))), "CR", " ")</f>
        <v xml:space="preserve"> </v>
      </c>
      <c r="Q149" s="7" t="str">
        <f>IF(AND(B149=1500, OR(AND(E149='club records'!$B$29, F149&lt;='club records'!$C$29), AND(E149='club records'!$B$30, F149&lt;='club records'!$C$30), AND(E149='club records'!$B$31, F149&lt;='club records'!$C$31), AND(E149='club records'!$B$32, F149&lt;='club records'!$C$32), AND(E149='club records'!$B$33, F149&lt;='club records'!$C$33))), "CR", " ")</f>
        <v xml:space="preserve"> </v>
      </c>
      <c r="R149" s="7" t="str">
        <f>IF(AND(B149="1600 (Mile)",OR(AND(E149='club records'!$B$34,F149&lt;='club records'!$C$34),AND(E149='club records'!$B$35,F149&lt;='club records'!$C$35),AND(E149='club records'!$B$36,F149&lt;='club records'!$C$36),AND(E149='club records'!$B$37,F149&lt;='club records'!$C$37))),"CR"," ")</f>
        <v xml:space="preserve"> </v>
      </c>
      <c r="S149" s="7" t="str">
        <f>IF(AND(B149=3000, OR(AND(E149='club records'!$B$38, F149&lt;='club records'!$C$38), AND(E149='club records'!$B$39, F149&lt;='club records'!$C$39), AND(E149='club records'!$B$40, F149&lt;='club records'!$C$40), AND(E149='club records'!$B$41, F149&lt;='club records'!$C$41))), "CR", " ")</f>
        <v xml:space="preserve"> </v>
      </c>
      <c r="T149" s="7" t="str">
        <f>IF(AND(B149=5000, OR(AND(E149='club records'!$B$42, F149&lt;='club records'!$C$42), AND(E149='club records'!$B$43, F149&lt;='club records'!$C$43))), "CR", " ")</f>
        <v xml:space="preserve"> </v>
      </c>
      <c r="U149" s="6" t="str">
        <f>IF(AND(B149=10000, OR(AND(E149='club records'!$B$44, F149&lt;='club records'!$C$44), AND(E149='club records'!$B$45, F149&lt;='club records'!$C$45))), "CR", " ")</f>
        <v xml:space="preserve"> </v>
      </c>
      <c r="V149" s="6" t="str">
        <f>IF(AND(B149="high jump", OR(AND(E149='club records'!$F$1, F149&gt;='club records'!$G$1), AND(E149='club records'!$F$2, F149&gt;='club records'!$G$2), AND(E149='club records'!$F$3, F149&gt;='club records'!$G$3), AND(E149='club records'!$F$4, F149&gt;='club records'!$G$4), AND(E149='club records'!$F$5, F149&gt;='club records'!$G$5))), "CR", " ")</f>
        <v xml:space="preserve"> </v>
      </c>
      <c r="W149" s="6" t="str">
        <f>IF(AND(B149="long jump", OR(AND(E149='club records'!$F$6, F149&gt;='club records'!$G$6), AND(E149='club records'!$F$7, F149&gt;='club records'!$G$7), AND(E149='club records'!$F$8, F149&gt;='club records'!$G$8), AND(E149='club records'!$F$9, F149&gt;='club records'!$G$9), AND(E149='club records'!$F$10, F149&gt;='club records'!$G$10))), "CR", " ")</f>
        <v xml:space="preserve"> </v>
      </c>
      <c r="X149" s="6" t="str">
        <f>IF(AND(B149="triple jump", OR(AND(E149='club records'!$F$11, F149&gt;='club records'!$G$11), AND(E149='club records'!$F$12, F149&gt;='club records'!$G$12), AND(E149='club records'!$F$13, F149&gt;='club records'!$G$13), AND(E149='club records'!$F$14, F149&gt;='club records'!$G$14), AND(E149='club records'!$F$15, F149&gt;='club records'!$G$15))), "CR", " ")</f>
        <v xml:space="preserve"> </v>
      </c>
      <c r="Y149" s="6" t="str">
        <f>IF(AND(B149="pole vault", OR(AND(E149='club records'!$F$16, F149&gt;='club records'!$G$16), AND(E149='club records'!$F$17, F149&gt;='club records'!$G$17), AND(E149='club records'!$F$18, F149&gt;='club records'!$G$18), AND(E149='club records'!$F$19, F149&gt;='club records'!$G$19), AND(E149='club records'!$F$20, F149&gt;='club records'!$G$20))), "CR", " ")</f>
        <v xml:space="preserve"> </v>
      </c>
      <c r="Z149" s="6" t="str">
        <f>IF(AND(B149="shot 3", E149='club records'!$F$36, F149&gt;='club records'!$G$36), "CR", " ")</f>
        <v xml:space="preserve"> </v>
      </c>
      <c r="AA149" s="6" t="str">
        <f>IF(AND(B149="shot 4", E149='club records'!$F$37, F149&gt;='club records'!$G$37), "CR", " ")</f>
        <v xml:space="preserve"> </v>
      </c>
      <c r="AB149" s="6" t="str">
        <f>IF(AND(B149="shot 5", E149='club records'!$F$38, F149&gt;='club records'!$G$38), "CR", " ")</f>
        <v>CR</v>
      </c>
      <c r="AC149" s="6" t="str">
        <f>IF(AND(B149="shot 6", E149='club records'!$F$39, F149&gt;='club records'!$G$39), "CR", " ")</f>
        <v xml:space="preserve"> </v>
      </c>
      <c r="AD149" s="6" t="str">
        <f>IF(AND(B149="shot 7.26", E149='club records'!$F$40, F149&gt;='club records'!$G$40), "CR", " ")</f>
        <v xml:space="preserve"> </v>
      </c>
      <c r="AE149" s="6" t="str">
        <f>IF(AND(B149="60H",OR(AND(E149='club records'!$J$1,F149&lt;='club records'!$K$1),AND(E149='club records'!$J$2,F149&lt;='club records'!$K$2),AND(E149='club records'!$J$3,F149&lt;='club records'!$K$3),AND(E149='club records'!$J$4,F149&lt;='club records'!$K$4),AND(E149='club records'!$J$5,F149&lt;='club records'!$K$5))),"CR"," ")</f>
        <v xml:space="preserve"> </v>
      </c>
      <c r="AF149" s="7" t="str">
        <f>IF(AND(B149="4x200", OR(AND(E149='club records'!$N$6, F149&lt;='club records'!$O$6), AND(E149='club records'!$N$7, F149&lt;='club records'!$O$7), AND(E149='club records'!$N$8, F149&lt;='club records'!$O$8), AND(E149='club records'!$N$9, F149&lt;='club records'!$O$9), AND(E149='club records'!$N$10, F149&lt;='club records'!$O$10))), "CR", " ")</f>
        <v xml:space="preserve"> </v>
      </c>
      <c r="AG149" s="7" t="str">
        <f>IF(AND(B149="4x300", AND(E149='club records'!$N$11, F149&lt;='club records'!$O$11)), "CR", " ")</f>
        <v xml:space="preserve"> </v>
      </c>
      <c r="AH149" s="7" t="str">
        <f>IF(AND(B149="4x400", OR(AND(E149='club records'!$N$12, F149&lt;='club records'!$O$12), AND(E149='club records'!$N$13, F149&lt;='club records'!$O$13), AND(E149='club records'!$N$14, F149&lt;='club records'!$O$14), AND(E149='club records'!$N$15, F149&lt;='club records'!$O$15))), "CR", " ")</f>
        <v xml:space="preserve"> </v>
      </c>
      <c r="AI149" s="7" t="str">
        <f>IF(AND(B149="pentathlon", OR(AND(E149='club records'!$N$21, F149&gt;='club records'!$O$21), AND(E149='club records'!$N$22, F149&gt;='club records'!$O$22),AND(E149='club records'!$N$23, F149&gt;='club records'!$O$23),AND(E149='club records'!$N$24, F149&gt;='club records'!$O$24))), "CR", " ")</f>
        <v xml:space="preserve"> </v>
      </c>
      <c r="AJ149" s="7" t="str">
        <f>IF(AND(B149="heptathlon", OR(AND(E149='club records'!$N$26, F149&gt;='club records'!$O$26), AND(E149='club records'!$N$27, F149&gt;='club records'!$O$27))), "CR", " ")</f>
        <v xml:space="preserve"> </v>
      </c>
    </row>
    <row r="150" spans="1:16306" ht="15.75" customHeight="1" x14ac:dyDescent="0.35">
      <c r="A150" s="1" t="str">
        <f>E150</f>
        <v>U17</v>
      </c>
      <c r="B150" s="2" t="s">
        <v>113</v>
      </c>
      <c r="C150" s="1" t="s">
        <v>48</v>
      </c>
      <c r="D150" s="1" t="s">
        <v>13</v>
      </c>
      <c r="E150" s="9" t="s">
        <v>12</v>
      </c>
      <c r="F150" s="11">
        <v>9.64</v>
      </c>
      <c r="G150" s="14">
        <v>43765</v>
      </c>
      <c r="H150" s="1" t="s">
        <v>175</v>
      </c>
      <c r="I150" s="1" t="s">
        <v>176</v>
      </c>
      <c r="J150" s="7" t="str">
        <f>IF(OR(K150="CR", L150="CR", M150="CR", N150="CR", O150="CR", P150="CR", Q150="CR", R150="CR", S150="CR", T150="CR",U150="CR", V150="CR", W150="CR", X150="CR", Y150="CR", Z150="CR", AA150="CR", AB150="CR", AC150="CR", AD150="CR", AE150="CR", AF150="CR", AG150="CR", AH150="CR", AI150="CR", AJ150="CR"), "***CLUB RECORD***", "")</f>
        <v>***CLUB RECORD***</v>
      </c>
      <c r="K150" s="7" t="str">
        <f>IF(AND(B150=60, OR(AND(E150='club records'!$B$6, F150&lt;='club records'!$C$6), AND(E150='club records'!$B$7, F150&lt;='club records'!$C$7), AND(E150='club records'!$B$8, F150&lt;='club records'!$C$8), AND(E150='club records'!$B$9, F150&lt;='club records'!$C$9), AND(E150='club records'!$B$10, F150&lt;='club records'!$C$10))), "CR", " ")</f>
        <v xml:space="preserve"> </v>
      </c>
      <c r="L150" s="7" t="str">
        <f>IF(AND(B150=200, OR(AND(E150='club records'!$B$11, F150&lt;='club records'!$C$11), AND(E150='club records'!$B$12, F150&lt;='club records'!$C$12), AND(E150='club records'!$B$13, F150&lt;='club records'!$C$13), AND(E150='club records'!$B$14, F150&lt;='club records'!$C$14), AND(E150='club records'!$B$15, F150&lt;='club records'!$C$15))), "CR", " ")</f>
        <v xml:space="preserve"> </v>
      </c>
      <c r="M150" s="7" t="str">
        <f>IF(AND(B150=300, OR(AND(E150='club records'!$B$5, F150&lt;='club records'!$C$5), AND(E150='club records'!$B$16, F150&lt;='club records'!$C$16), AND(E150='club records'!$B$17, F150&lt;='club records'!$C$17))), "CR", " ")</f>
        <v xml:space="preserve"> </v>
      </c>
      <c r="N150" s="7" t="str">
        <f>IF(AND(B150=400, OR(AND(E150='club records'!$B$18, F150&lt;='club records'!$C$18), AND(E150='club records'!$B$19, F150&lt;='club records'!$C$19), AND(E150='club records'!$B$20, F150&lt;='club records'!$C$20), AND(E150='club records'!$B$21, F150&lt;='club records'!$C$21))), "CR", " ")</f>
        <v xml:space="preserve"> </v>
      </c>
      <c r="O150" s="7" t="str">
        <f>IF(AND(B150=800, OR(AND(E150='club records'!$B$22, F150&lt;='club records'!$C$22), AND(E150='club records'!$B$23, F150&lt;='club records'!$C$23), AND(E150='club records'!$B$24, F150&lt;='club records'!$C$24), AND(E150='club records'!$B$25, F150&lt;='club records'!$C$25), AND(E150='club records'!$B$26, F150&lt;='club records'!$C$26))), "CR", " ")</f>
        <v xml:space="preserve"> </v>
      </c>
      <c r="P150" s="7" t="str">
        <f>IF(AND(B150=1000, OR(AND(E150='club records'!$B$27, F150&lt;='club records'!$C$27), AND(E150='club records'!$B$28, F150&lt;='club records'!$C$28))), "CR", " ")</f>
        <v xml:space="preserve"> </v>
      </c>
      <c r="Q150" s="7" t="str">
        <f>IF(AND(B150=1500, OR(AND(E150='club records'!$B$29, F150&lt;='club records'!$C$29), AND(E150='club records'!$B$30, F150&lt;='club records'!$C$30), AND(E150='club records'!$B$31, F150&lt;='club records'!$C$31), AND(E150='club records'!$B$32, F150&lt;='club records'!$C$32), AND(E150='club records'!$B$33, F150&lt;='club records'!$C$33))), "CR", " ")</f>
        <v xml:space="preserve"> </v>
      </c>
      <c r="R150" s="7" t="str">
        <f>IF(AND(B150="1600 (Mile)",OR(AND(E150='club records'!$B$34,F150&lt;='club records'!$C$34),AND(E150='club records'!$B$35,F150&lt;='club records'!$C$35),AND(E150='club records'!$B$36,F150&lt;='club records'!$C$36),AND(E150='club records'!$B$37,F150&lt;='club records'!$C$37))),"CR"," ")</f>
        <v xml:space="preserve"> </v>
      </c>
      <c r="S150" s="7" t="str">
        <f>IF(AND(B150=3000, OR(AND(E150='club records'!$B$38, F150&lt;='club records'!$C$38), AND(E150='club records'!$B$39, F150&lt;='club records'!$C$39), AND(E150='club records'!$B$40, F150&lt;='club records'!$C$40), AND(E150='club records'!$B$41, F150&lt;='club records'!$C$41))), "CR", " ")</f>
        <v xml:space="preserve"> </v>
      </c>
      <c r="T150" s="7" t="str">
        <f>IF(AND(B150=5000, OR(AND(E150='club records'!$B$42, F150&lt;='club records'!$C$42), AND(E150='club records'!$B$43, F150&lt;='club records'!$C$43))), "CR", " ")</f>
        <v xml:space="preserve"> </v>
      </c>
      <c r="U150" s="6" t="str">
        <f>IF(AND(B150=10000, OR(AND(E150='club records'!$B$44, F150&lt;='club records'!$C$44), AND(E150='club records'!$B$45, F150&lt;='club records'!$C$45))), "CR", " ")</f>
        <v xml:space="preserve"> </v>
      </c>
      <c r="V150" s="6" t="str">
        <f>IF(AND(B150="high jump", OR(AND(E150='club records'!$F$1, F150&gt;='club records'!$G$1), AND(E150='club records'!$F$2, F150&gt;='club records'!$G$2), AND(E150='club records'!$F$3, F150&gt;='club records'!$G$3), AND(E150='club records'!$F$4, F150&gt;='club records'!$G$4), AND(E150='club records'!$F$5, F150&gt;='club records'!$G$5))), "CR", " ")</f>
        <v xml:space="preserve"> </v>
      </c>
      <c r="W150" s="6" t="str">
        <f>IF(AND(B150="long jump", OR(AND(E150='club records'!$F$6, F150&gt;='club records'!$G$6), AND(E150='club records'!$F$7, F150&gt;='club records'!$G$7), AND(E150='club records'!$F$8, F150&gt;='club records'!$G$8), AND(E150='club records'!$F$9, F150&gt;='club records'!$G$9), AND(E150='club records'!$F$10, F150&gt;='club records'!$G$10))), "CR", " ")</f>
        <v xml:space="preserve"> </v>
      </c>
      <c r="X150" s="6" t="str">
        <f>IF(AND(B150="triple jump", OR(AND(E150='club records'!$F$11, F150&gt;='club records'!$G$11), AND(E150='club records'!$F$12, F150&gt;='club records'!$G$12), AND(E150='club records'!$F$13, F150&gt;='club records'!$G$13), AND(E150='club records'!$F$14, F150&gt;='club records'!$G$14), AND(E150='club records'!$F$15, F150&gt;='club records'!$G$15))), "CR", " ")</f>
        <v xml:space="preserve"> </v>
      </c>
      <c r="Y150" s="6" t="str">
        <f>IF(AND(B150="pole vault", OR(AND(E150='club records'!$F$16, F150&gt;='club records'!$G$16), AND(E150='club records'!$F$17, F150&gt;='club records'!$G$17), AND(E150='club records'!$F$18, F150&gt;='club records'!$G$18), AND(E150='club records'!$F$19, F150&gt;='club records'!$G$19), AND(E150='club records'!$F$20, F150&gt;='club records'!$G$20))), "CR", " ")</f>
        <v xml:space="preserve"> </v>
      </c>
      <c r="Z150" s="6" t="str">
        <f>IF(AND(B150="shot 3", E150='club records'!$F$36, F150&gt;='club records'!$G$36), "CR", " ")</f>
        <v xml:space="preserve"> </v>
      </c>
      <c r="AA150" s="6" t="str">
        <f>IF(AND(B150="shot 4", E150='club records'!$F$37, F150&gt;='club records'!$G$37), "CR", " ")</f>
        <v xml:space="preserve"> </v>
      </c>
      <c r="AB150" s="6" t="str">
        <f>IF(AND(B150="shot 5", E150='club records'!$F$38, F150&gt;='club records'!$G$38), "CR", " ")</f>
        <v>CR</v>
      </c>
      <c r="AC150" s="6" t="str">
        <f>IF(AND(B150="shot 6", E150='club records'!$F$39, F150&gt;='club records'!$G$39), "CR", " ")</f>
        <v xml:space="preserve"> </v>
      </c>
      <c r="AD150" s="6" t="str">
        <f>IF(AND(B150="shot 7.26", E150='club records'!$F$40, F150&gt;='club records'!$G$40), "CR", " ")</f>
        <v xml:space="preserve"> </v>
      </c>
      <c r="AE150" s="6" t="str">
        <f>IF(AND(B150="60H",OR(AND(E150='club records'!$J$1,F150&lt;='club records'!$K$1),AND(E150='club records'!$J$2,F150&lt;='club records'!$K$2),AND(E150='club records'!$J$3,F150&lt;='club records'!$K$3),AND(E150='club records'!$J$4,F150&lt;='club records'!$K$4),AND(E150='club records'!$J$5,F150&lt;='club records'!$K$5))),"CR"," ")</f>
        <v xml:space="preserve"> </v>
      </c>
      <c r="AF150" s="7" t="str">
        <f>IF(AND(B150="4x200", OR(AND(E150='club records'!$N$6, F150&lt;='club records'!$O$6), AND(E150='club records'!$N$7, F150&lt;='club records'!$O$7), AND(E150='club records'!$N$8, F150&lt;='club records'!$O$8), AND(E150='club records'!$N$9, F150&lt;='club records'!$O$9), AND(E150='club records'!$N$10, F150&lt;='club records'!$O$10))), "CR", " ")</f>
        <v xml:space="preserve"> </v>
      </c>
      <c r="AG150" s="7" t="str">
        <f>IF(AND(B150="4x300", AND(E150='club records'!$N$11, F150&lt;='club records'!$O$11)), "CR", " ")</f>
        <v xml:space="preserve"> </v>
      </c>
      <c r="AH150" s="7" t="str">
        <f>IF(AND(B150="4x400", OR(AND(E150='club records'!$N$12, F150&lt;='club records'!$O$12), AND(E150='club records'!$N$13, F150&lt;='club records'!$O$13), AND(E150='club records'!$N$14, F150&lt;='club records'!$O$14), AND(E150='club records'!$N$15, F150&lt;='club records'!$O$15))), "CR", " ")</f>
        <v xml:space="preserve"> </v>
      </c>
      <c r="AI150" s="7" t="str">
        <f>IF(AND(B150="pentathlon", OR(AND(E150='club records'!$N$21, F150&gt;='club records'!$O$21), AND(E150='club records'!$N$22, F150&gt;='club records'!$O$22),AND(E150='club records'!$N$23, F150&gt;='club records'!$O$23),AND(E150='club records'!$N$24, F150&gt;='club records'!$O$24))), "CR", " ")</f>
        <v xml:space="preserve"> </v>
      </c>
      <c r="AJ150" s="7" t="str">
        <f>IF(AND(B150="heptathlon", OR(AND(E150='club records'!$N$26, F150&gt;='club records'!$O$26), AND(E150='club records'!$N$27, F150&gt;='club records'!$O$27))), "CR", " ")</f>
        <v xml:space="preserve"> </v>
      </c>
    </row>
    <row r="151" spans="1:16306" ht="15.75" customHeight="1" x14ac:dyDescent="0.35">
      <c r="A151" s="1" t="str">
        <f>E151</f>
        <v>U20</v>
      </c>
      <c r="B151" s="2" t="s">
        <v>114</v>
      </c>
      <c r="C151" s="1" t="s">
        <v>33</v>
      </c>
      <c r="D151" s="1" t="s">
        <v>37</v>
      </c>
      <c r="E151" s="9" t="s">
        <v>10</v>
      </c>
      <c r="F151" s="11">
        <v>13.87</v>
      </c>
      <c r="G151" s="14" t="s">
        <v>198</v>
      </c>
      <c r="H151" s="1" t="s">
        <v>199</v>
      </c>
      <c r="I151" s="1" t="s">
        <v>200</v>
      </c>
      <c r="J151" s="7" t="str">
        <f>IF(OR(K151="CR", L151="CR", M151="CR", N151="CR", O151="CR", P151="CR", Q151="CR", R151="CR", S151="CR", T151="CR",U151="CR", V151="CR", W151="CR", X151="CR", Y151="CR", Z151="CR", AA151="CR", AB151="CR", AC151="CR", AD151="CR", AE151="CR", AF151="CR", AG151="CR", AH151="CR", AI151="CR", AJ151="CR"), "***CLUB RECORD***", "")</f>
        <v>***CLUB RECORD***</v>
      </c>
      <c r="K151" s="7" t="str">
        <f>IF(AND(B151=60, OR(AND(E151='club records'!$B$6, F151&lt;='club records'!$C$6), AND(E151='club records'!$B$7, F151&lt;='club records'!$C$7), AND(E151='club records'!$B$8, F151&lt;='club records'!$C$8), AND(E151='club records'!$B$9, F151&lt;='club records'!$C$9), AND(E151='club records'!$B$10, F151&lt;='club records'!$C$10))), "CR", " ")</f>
        <v xml:space="preserve"> </v>
      </c>
      <c r="L151" s="7" t="str">
        <f>IF(AND(B151=200, OR(AND(E151='club records'!$B$11, F151&lt;='club records'!$C$11), AND(E151='club records'!$B$12, F151&lt;='club records'!$C$12), AND(E151='club records'!$B$13, F151&lt;='club records'!$C$13), AND(E151='club records'!$B$14, F151&lt;='club records'!$C$14), AND(E151='club records'!$B$15, F151&lt;='club records'!$C$15))), "CR", " ")</f>
        <v xml:space="preserve"> </v>
      </c>
      <c r="M151" s="7" t="str">
        <f>IF(AND(B151=300, OR(AND(E151='club records'!$B$5, F151&lt;='club records'!$C$5), AND(E151='club records'!$B$16, F151&lt;='club records'!$C$16), AND(E151='club records'!$B$17, F151&lt;='club records'!$C$17))), "CR", " ")</f>
        <v xml:space="preserve"> </v>
      </c>
      <c r="N151" s="7" t="str">
        <f>IF(AND(B151=400, OR(AND(E151='club records'!$B$18, F151&lt;='club records'!$C$18), AND(E151='club records'!$B$19, F151&lt;='club records'!$C$19), AND(E151='club records'!$B$20, F151&lt;='club records'!$C$20), AND(E151='club records'!$B$21, F151&lt;='club records'!$C$21))), "CR", " ")</f>
        <v xml:space="preserve"> </v>
      </c>
      <c r="O151" s="7" t="str">
        <f>IF(AND(B151=800, OR(AND(E151='club records'!$B$22, F151&lt;='club records'!$C$22), AND(E151='club records'!$B$23, F151&lt;='club records'!$C$23), AND(E151='club records'!$B$24, F151&lt;='club records'!$C$24), AND(E151='club records'!$B$25, F151&lt;='club records'!$C$25), AND(E151='club records'!$B$26, F151&lt;='club records'!$C$26))), "CR", " ")</f>
        <v xml:space="preserve"> </v>
      </c>
      <c r="P151" s="7" t="str">
        <f>IF(AND(B151=1000, OR(AND(E151='club records'!$B$27, F151&lt;='club records'!$C$27), AND(E151='club records'!$B$28, F151&lt;='club records'!$C$28))), "CR", " ")</f>
        <v xml:space="preserve"> </v>
      </c>
      <c r="Q151" s="7" t="str">
        <f>IF(AND(B151=1500, OR(AND(E151='club records'!$B$29, F151&lt;='club records'!$C$29), AND(E151='club records'!$B$30, F151&lt;='club records'!$C$30), AND(E151='club records'!$B$31, F151&lt;='club records'!$C$31), AND(E151='club records'!$B$32, F151&lt;='club records'!$C$32), AND(E151='club records'!$B$33, F151&lt;='club records'!$C$33))), "CR", " ")</f>
        <v xml:space="preserve"> </v>
      </c>
      <c r="R151" s="7" t="str">
        <f>IF(AND(B151="1600 (Mile)",OR(AND(E151='club records'!$B$34,F151&lt;='club records'!$C$34),AND(E151='club records'!$B$35,F151&lt;='club records'!$C$35),AND(E151='club records'!$B$36,F151&lt;='club records'!$C$36),AND(E151='club records'!$B$37,F151&lt;='club records'!$C$37))),"CR"," ")</f>
        <v xml:space="preserve"> </v>
      </c>
      <c r="S151" s="7" t="str">
        <f>IF(AND(B151=3000, OR(AND(E151='club records'!$B$38, F151&lt;='club records'!$C$38), AND(E151='club records'!$B$39, F151&lt;='club records'!$C$39), AND(E151='club records'!$B$40, F151&lt;='club records'!$C$40), AND(E151='club records'!$B$41, F151&lt;='club records'!$C$41))), "CR", " ")</f>
        <v xml:space="preserve"> </v>
      </c>
      <c r="T151" s="7" t="str">
        <f>IF(AND(B151=5000, OR(AND(E151='club records'!$B$42, F151&lt;='club records'!$C$42), AND(E151='club records'!$B$43, F151&lt;='club records'!$C$43))), "CR", " ")</f>
        <v xml:space="preserve"> </v>
      </c>
      <c r="U151" s="6" t="str">
        <f>IF(AND(B151=10000, OR(AND(E151='club records'!$B$44, F151&lt;='club records'!$C$44), AND(E151='club records'!$B$45, F151&lt;='club records'!$C$45))), "CR", " ")</f>
        <v xml:space="preserve"> </v>
      </c>
      <c r="V151" s="6" t="str">
        <f>IF(AND(B151="high jump", OR(AND(E151='club records'!$F$1, F151&gt;='club records'!$G$1), AND(E151='club records'!$F$2, F151&gt;='club records'!$G$2), AND(E151='club records'!$F$3, F151&gt;='club records'!$G$3), AND(E151='club records'!$F$4, F151&gt;='club records'!$G$4), AND(E151='club records'!$F$5, F151&gt;='club records'!$G$5))), "CR", " ")</f>
        <v xml:space="preserve"> </v>
      </c>
      <c r="W151" s="6" t="str">
        <f>IF(AND(B151="long jump", OR(AND(E151='club records'!$F$6, F151&gt;='club records'!$G$6), AND(E151='club records'!$F$7, F151&gt;='club records'!$G$7), AND(E151='club records'!$F$8, F151&gt;='club records'!$G$8), AND(E151='club records'!$F$9, F151&gt;='club records'!$G$9), AND(E151='club records'!$F$10, F151&gt;='club records'!$G$10))), "CR", " ")</f>
        <v xml:space="preserve"> </v>
      </c>
      <c r="X151" s="6" t="str">
        <f>IF(AND(B151="triple jump", OR(AND(E151='club records'!$F$11, F151&gt;='club records'!$G$11), AND(E151='club records'!$F$12, F151&gt;='club records'!$G$12), AND(E151='club records'!$F$13, F151&gt;='club records'!$G$13), AND(E151='club records'!$F$14, F151&gt;='club records'!$G$14), AND(E151='club records'!$F$15, F151&gt;='club records'!$G$15))), "CR", " ")</f>
        <v xml:space="preserve"> </v>
      </c>
      <c r="Y151" s="6" t="str">
        <f>IF(AND(B151="pole vault", OR(AND(E151='club records'!$F$16, F151&gt;='club records'!$G$16), AND(E151='club records'!$F$17, F151&gt;='club records'!$G$17), AND(E151='club records'!$F$18, F151&gt;='club records'!$G$18), AND(E151='club records'!$F$19, F151&gt;='club records'!$G$19), AND(E151='club records'!$F$20, F151&gt;='club records'!$G$20))), "CR", " ")</f>
        <v xml:space="preserve"> </v>
      </c>
      <c r="Z151" s="6" t="str">
        <f>IF(AND(B151="shot 3", E151='club records'!$F$36, F151&gt;='club records'!$G$36), "CR", " ")</f>
        <v xml:space="preserve"> </v>
      </c>
      <c r="AA151" s="6" t="str">
        <f>IF(AND(B151="shot 4", E151='club records'!$F$37, F151&gt;='club records'!$G$37), "CR", " ")</f>
        <v xml:space="preserve"> </v>
      </c>
      <c r="AB151" s="6" t="str">
        <f>IF(AND(B151="shot 5", E151='club records'!$F$38, F151&gt;='club records'!$G$38), "CR", " ")</f>
        <v xml:space="preserve"> </v>
      </c>
      <c r="AC151" s="6" t="str">
        <f>IF(AND(B151="shot 6", E151='club records'!$F$39, F151&gt;='club records'!$G$39), "CR", " ")</f>
        <v>CR</v>
      </c>
      <c r="AD151" s="6" t="str">
        <f>IF(AND(B151="shot 7.26", E151='club records'!$F$40, F151&gt;='club records'!$G$40), "CR", " ")</f>
        <v xml:space="preserve"> </v>
      </c>
      <c r="AE151" s="6" t="str">
        <f>IF(AND(B151="60H",OR(AND(E151='club records'!$J$1,F151&lt;='club records'!$K$1),AND(E151='club records'!$J$2,F151&lt;='club records'!$K$2),AND(E151='club records'!$J$3,F151&lt;='club records'!$K$3),AND(E151='club records'!$J$4,F151&lt;='club records'!$K$4),AND(E151='club records'!$J$5,F151&lt;='club records'!$K$5))),"CR"," ")</f>
        <v xml:space="preserve"> </v>
      </c>
      <c r="AF151" s="7" t="str">
        <f>IF(AND(B151="4x200", OR(AND(E151='club records'!$N$6, F151&lt;='club records'!$O$6), AND(E151='club records'!$N$7, F151&lt;='club records'!$O$7), AND(E151='club records'!$N$8, F151&lt;='club records'!$O$8), AND(E151='club records'!$N$9, F151&lt;='club records'!$O$9), AND(E151='club records'!$N$10, F151&lt;='club records'!$O$10))), "CR", " ")</f>
        <v xml:space="preserve"> </v>
      </c>
      <c r="AG151" s="7" t="str">
        <f>IF(AND(B151="4x300", AND(E151='club records'!$N$11, F151&lt;='club records'!$O$11)), "CR", " ")</f>
        <v xml:space="preserve"> </v>
      </c>
      <c r="AH151" s="7" t="str">
        <f>IF(AND(B151="4x400", OR(AND(E151='club records'!$N$12, F151&lt;='club records'!$O$12), AND(E151='club records'!$N$13, F151&lt;='club records'!$O$13), AND(E151='club records'!$N$14, F151&lt;='club records'!$O$14), AND(E151='club records'!$N$15, F151&lt;='club records'!$O$15))), "CR", " ")</f>
        <v xml:space="preserve"> </v>
      </c>
      <c r="AI151" s="7" t="str">
        <f>IF(AND(B151="pentathlon", OR(AND(E151='club records'!$N$21, F151&gt;='club records'!$O$21), AND(E151='club records'!$N$22, F151&gt;='club records'!$O$22),AND(E151='club records'!$N$23, F151&gt;='club records'!$O$23),AND(E151='club records'!$N$24, F151&gt;='club records'!$O$24))), "CR", " ")</f>
        <v xml:space="preserve"> </v>
      </c>
      <c r="AJ151" s="7" t="str">
        <f>IF(AND(B151="heptathlon", OR(AND(E151='club records'!$N$26, F151&gt;='club records'!$O$26), AND(E151='club records'!$N$27, F151&gt;='club records'!$O$27))), "CR", " ")</f>
        <v xml:space="preserve"> </v>
      </c>
    </row>
    <row r="152" spans="1:16306" ht="15.75" customHeight="1" x14ac:dyDescent="0.35">
      <c r="A152" s="1" t="str">
        <f>E152</f>
        <v>U20</v>
      </c>
      <c r="B152" s="2" t="s">
        <v>115</v>
      </c>
      <c r="C152" s="1" t="s">
        <v>105</v>
      </c>
      <c r="D152" s="1" t="s">
        <v>106</v>
      </c>
      <c r="E152" s="9" t="s">
        <v>10</v>
      </c>
      <c r="F152" s="11">
        <v>9.82</v>
      </c>
      <c r="G152" s="14">
        <v>43875</v>
      </c>
      <c r="H152" s="1" t="s">
        <v>199</v>
      </c>
      <c r="I152" s="2" t="s">
        <v>246</v>
      </c>
      <c r="J152" s="7" t="str">
        <f>IF(OR(K152="CR", L152="CR", M152="CR", N152="CR", O152="CR", P152="CR", Q152="CR", R152="CR", S152="CR", T152="CR",U152="CR", V152="CR", W152="CR", X152="CR", Y152="CR", Z152="CR", AA152="CR", AB152="CR", AC152="CR", AD152="CR", AE152="CR", AF152="CR", AG152="CR", AH152="CR", AI152="CR", AJ152="CR"), "***CLUB RECORD***", "")</f>
        <v/>
      </c>
      <c r="K152" s="7" t="str">
        <f>IF(AND(B152=60, OR(AND(E152='club records'!$B$6, F152&lt;='club records'!$C$6), AND(E152='club records'!$B$7, F152&lt;='club records'!$C$7), AND(E152='club records'!$B$8, F152&lt;='club records'!$C$8), AND(E152='club records'!$B$9, F152&lt;='club records'!$C$9), AND(E152='club records'!$B$10, F152&lt;='club records'!$C$10))), "CR", " ")</f>
        <v xml:space="preserve"> </v>
      </c>
      <c r="L152" s="7" t="str">
        <f>IF(AND(B152=200, OR(AND(E152='club records'!$B$11, F152&lt;='club records'!$C$11), AND(E152='club records'!$B$12, F152&lt;='club records'!$C$12), AND(E152='club records'!$B$13, F152&lt;='club records'!$C$13), AND(E152='club records'!$B$14, F152&lt;='club records'!$C$14), AND(E152='club records'!$B$15, F152&lt;='club records'!$C$15))), "CR", " ")</f>
        <v xml:space="preserve"> </v>
      </c>
      <c r="M152" s="7" t="str">
        <f>IF(AND(B152=300, OR(AND(E152='club records'!$B$5, F152&lt;='club records'!$C$5), AND(E152='club records'!$B$16, F152&lt;='club records'!$C$16), AND(E152='club records'!$B$17, F152&lt;='club records'!$C$17))), "CR", " ")</f>
        <v xml:space="preserve"> </v>
      </c>
      <c r="N152" s="7" t="str">
        <f>IF(AND(B152=400, OR(AND(E152='club records'!$B$18, F152&lt;='club records'!$C$18), AND(E152='club records'!$B$19, F152&lt;='club records'!$C$19), AND(E152='club records'!$B$20, F152&lt;='club records'!$C$20), AND(E152='club records'!$B$21, F152&lt;='club records'!$C$21))), "CR", " ")</f>
        <v xml:space="preserve"> </v>
      </c>
      <c r="O152" s="7" t="str">
        <f>IF(AND(B152=800, OR(AND(E152='club records'!$B$22, F152&lt;='club records'!$C$22), AND(E152='club records'!$B$23, F152&lt;='club records'!$C$23), AND(E152='club records'!$B$24, F152&lt;='club records'!$C$24), AND(E152='club records'!$B$25, F152&lt;='club records'!$C$25), AND(E152='club records'!$B$26, F152&lt;='club records'!$C$26))), "CR", " ")</f>
        <v xml:space="preserve"> </v>
      </c>
      <c r="P152" s="7" t="str">
        <f>IF(AND(B152=1000, OR(AND(E152='club records'!$B$27, F152&lt;='club records'!$C$27), AND(E152='club records'!$B$28, F152&lt;='club records'!$C$28))), "CR", " ")</f>
        <v xml:space="preserve"> </v>
      </c>
      <c r="Q152" s="7" t="str">
        <f>IF(AND(B152=1500, OR(AND(E152='club records'!$B$29, F152&lt;='club records'!$C$29), AND(E152='club records'!$B$30, F152&lt;='club records'!$C$30), AND(E152='club records'!$B$31, F152&lt;='club records'!$C$31), AND(E152='club records'!$B$32, F152&lt;='club records'!$C$32), AND(E152='club records'!$B$33, F152&lt;='club records'!$C$33))), "CR", " ")</f>
        <v xml:space="preserve"> </v>
      </c>
      <c r="R152" s="7" t="str">
        <f>IF(AND(B152="1600 (Mile)",OR(AND(E152='club records'!$B$34,F152&lt;='club records'!$C$34),AND(E152='club records'!$B$35,F152&lt;='club records'!$C$35),AND(E152='club records'!$B$36,F152&lt;='club records'!$C$36),AND(E152='club records'!$B$37,F152&lt;='club records'!$C$37))),"CR"," ")</f>
        <v xml:space="preserve"> </v>
      </c>
      <c r="S152" s="7" t="str">
        <f>IF(AND(B152=3000, OR(AND(E152='club records'!$B$38, F152&lt;='club records'!$C$38), AND(E152='club records'!$B$39, F152&lt;='club records'!$C$39), AND(E152='club records'!$B$40, F152&lt;='club records'!$C$40), AND(E152='club records'!$B$41, F152&lt;='club records'!$C$41))), "CR", " ")</f>
        <v xml:space="preserve"> </v>
      </c>
      <c r="T152" s="7" t="str">
        <f>IF(AND(B152=5000, OR(AND(E152='club records'!$B$42, F152&lt;='club records'!$C$42), AND(E152='club records'!$B$43, F152&lt;='club records'!$C$43))), "CR", " ")</f>
        <v xml:space="preserve"> </v>
      </c>
      <c r="U152" s="6" t="str">
        <f>IF(AND(B152=10000, OR(AND(E152='club records'!$B$44, F152&lt;='club records'!$C$44), AND(E152='club records'!$B$45, F152&lt;='club records'!$C$45))), "CR", " ")</f>
        <v xml:space="preserve"> </v>
      </c>
      <c r="V152" s="6" t="str">
        <f>IF(AND(B152="high jump", OR(AND(E152='club records'!$F$1, F152&gt;='club records'!$G$1), AND(E152='club records'!$F$2, F152&gt;='club records'!$G$2), AND(E152='club records'!$F$3, F152&gt;='club records'!$G$3), AND(E152='club records'!$F$4, F152&gt;='club records'!$G$4), AND(E152='club records'!$F$5, F152&gt;='club records'!$G$5))), "CR", " ")</f>
        <v xml:space="preserve"> </v>
      </c>
      <c r="W152" s="6" t="str">
        <f>IF(AND(B152="long jump", OR(AND(E152='club records'!$F$6, F152&gt;='club records'!$G$6), AND(E152='club records'!$F$7, F152&gt;='club records'!$G$7), AND(E152='club records'!$F$8, F152&gt;='club records'!$G$8), AND(E152='club records'!$F$9, F152&gt;='club records'!$G$9), AND(E152='club records'!$F$10, F152&gt;='club records'!$G$10))), "CR", " ")</f>
        <v xml:space="preserve"> </v>
      </c>
      <c r="X152" s="6" t="str">
        <f>IF(AND(B152="triple jump", OR(AND(E152='club records'!$F$11, F152&gt;='club records'!$G$11), AND(E152='club records'!$F$12, F152&gt;='club records'!$G$12), AND(E152='club records'!$F$13, F152&gt;='club records'!$G$13), AND(E152='club records'!$F$14, F152&gt;='club records'!$G$14), AND(E152='club records'!$F$15, F152&gt;='club records'!$G$15))), "CR", " ")</f>
        <v xml:space="preserve"> </v>
      </c>
      <c r="Y152" s="6" t="str">
        <f>IF(AND(B152="pole vault", OR(AND(E152='club records'!$F$16, F152&gt;='club records'!$G$16), AND(E152='club records'!$F$17, F152&gt;='club records'!$G$17), AND(E152='club records'!$F$18, F152&gt;='club records'!$G$18), AND(E152='club records'!$F$19, F152&gt;='club records'!$G$19), AND(E152='club records'!$F$20, F152&gt;='club records'!$G$20))), "CR", " ")</f>
        <v xml:space="preserve"> </v>
      </c>
      <c r="Z152" s="6" t="str">
        <f>IF(AND(B152="shot 3", E152='club records'!$F$36, F152&gt;='club records'!$G$36), "CR", " ")</f>
        <v xml:space="preserve"> </v>
      </c>
      <c r="AA152" s="6" t="str">
        <f>IF(AND(B152="shot 4", E152='club records'!$F$37, F152&gt;='club records'!$G$37), "CR", " ")</f>
        <v xml:space="preserve"> </v>
      </c>
      <c r="AB152" s="6" t="str">
        <f>IF(AND(B152="shot 5", E152='club records'!$F$38, F152&gt;='club records'!$G$38), "CR", " ")</f>
        <v xml:space="preserve"> </v>
      </c>
      <c r="AC152" s="6" t="str">
        <f>IF(AND(B152="shot 6", E152='club records'!$F$39, F152&gt;='club records'!$G$39), "CR", " ")</f>
        <v xml:space="preserve"> </v>
      </c>
      <c r="AD152" s="6" t="str">
        <f>IF(AND(B152="shot 7.26", E152='club records'!$F$40, F152&gt;='club records'!$G$40), "CR", " ")</f>
        <v xml:space="preserve"> </v>
      </c>
      <c r="AE152" s="6" t="str">
        <f>IF(AND(B152="60H",OR(AND(E152='club records'!$J$1,F152&lt;='club records'!$K$1),AND(E152='club records'!$J$2,F152&lt;='club records'!$K$2),AND(E152='club records'!$J$3,F152&lt;='club records'!$K$3),AND(E152='club records'!$J$4,F152&lt;='club records'!$K$4),AND(E152='club records'!$J$5,F152&lt;='club records'!$K$5))),"CR"," ")</f>
        <v xml:space="preserve"> </v>
      </c>
      <c r="AF152" s="7" t="str">
        <f>IF(AND(B152="4x200", OR(AND(E152='club records'!$N$6, F152&lt;='club records'!$O$6), AND(E152='club records'!$N$7, F152&lt;='club records'!$O$7), AND(E152='club records'!$N$8, F152&lt;='club records'!$O$8), AND(E152='club records'!$N$9, F152&lt;='club records'!$O$9), AND(E152='club records'!$N$10, F152&lt;='club records'!$O$10))), "CR", " ")</f>
        <v xml:space="preserve"> </v>
      </c>
      <c r="AG152" s="7" t="str">
        <f>IF(AND(B152="4x300", AND(E152='club records'!$N$11, F152&lt;='club records'!$O$11)), "CR", " ")</f>
        <v xml:space="preserve"> </v>
      </c>
      <c r="AH152" s="7" t="str">
        <f>IF(AND(B152="4x400", OR(AND(E152='club records'!$N$12, F152&lt;='club records'!$O$12), AND(E152='club records'!$N$13, F152&lt;='club records'!$O$13), AND(E152='club records'!$N$14, F152&lt;='club records'!$O$14), AND(E152='club records'!$N$15, F152&lt;='club records'!$O$15))), "CR", " ")</f>
        <v xml:space="preserve"> </v>
      </c>
      <c r="AI152" s="7" t="str">
        <f>IF(AND(B152="pentathlon", OR(AND(E152='club records'!$N$21, F152&gt;='club records'!$O$21), AND(E152='club records'!$N$22, F152&gt;='club records'!$O$22),AND(E152='club records'!$N$23, F152&gt;='club records'!$O$23),AND(E152='club records'!$N$24, F152&gt;='club records'!$O$24))), "CR", " ")</f>
        <v xml:space="preserve"> </v>
      </c>
      <c r="AJ152" s="7" t="str">
        <f>IF(AND(B152="heptathlon", OR(AND(E152='club records'!$N$26, F152&gt;='club records'!$O$26), AND(E152='club records'!$N$27, F152&gt;='club records'!$O$27))), "CR", " ")</f>
        <v xml:space="preserve"> </v>
      </c>
    </row>
    <row r="153" spans="1:16306" ht="15.75" customHeight="1" x14ac:dyDescent="0.35">
      <c r="B153" s="2" t="s">
        <v>115</v>
      </c>
      <c r="C153" s="1" t="s">
        <v>38</v>
      </c>
      <c r="D153" s="1" t="s">
        <v>39</v>
      </c>
      <c r="E153" s="9" t="s">
        <v>8</v>
      </c>
      <c r="F153" s="11">
        <v>11.98</v>
      </c>
      <c r="G153" s="14">
        <v>43891</v>
      </c>
      <c r="H153" s="1" t="s">
        <v>255</v>
      </c>
    </row>
    <row r="154" spans="1:16306" ht="15.75" customHeight="1" x14ac:dyDescent="0.35">
      <c r="B154" s="28" t="s">
        <v>256</v>
      </c>
      <c r="C154" s="27"/>
      <c r="D154" s="27"/>
      <c r="E154" s="29"/>
      <c r="F154" s="30"/>
      <c r="G154" s="31"/>
      <c r="H154" s="27"/>
      <c r="I154" s="27"/>
    </row>
    <row r="155" spans="1:16306" ht="15.75" customHeight="1" x14ac:dyDescent="0.35">
      <c r="A155" s="1" t="s">
        <v>165</v>
      </c>
      <c r="B155" s="2" t="s">
        <v>6</v>
      </c>
      <c r="C155" s="1" t="s">
        <v>78</v>
      </c>
      <c r="D155" s="1" t="s">
        <v>79</v>
      </c>
      <c r="E155" s="9" t="s">
        <v>8</v>
      </c>
      <c r="F155" s="10">
        <v>11.85</v>
      </c>
      <c r="G155" s="15">
        <v>43869</v>
      </c>
      <c r="H155" s="1" t="s">
        <v>175</v>
      </c>
      <c r="I155" s="1" t="s">
        <v>244</v>
      </c>
      <c r="J155" s="7" t="str">
        <f>IF(OR(K155="CR", L155="CR", M155="CR", N155="CR", O155="CR", P155="CR", Q155="CR", R155="CR", S155="CR", T155="CR",U155="CR", V155="CR", W155="CR", X155="CR", Y155="CR", Z155="CR", AA155="CR", AB155="CR", AC155="CR", AD155="CR", AE155="CR", AF155="CR", AG155="CR", AH155="CR", AI155="CR", AJ155="CR"), "***CLUB RECORD***", "")</f>
        <v/>
      </c>
      <c r="K155" s="7" t="str">
        <f>IF(AND(B155=60, OR(AND(E155='club records'!$B$6, F155&lt;='club records'!$C$6), AND(E155='club records'!$B$7, F155&lt;='club records'!$C$7), AND(E155='club records'!$B$8, F155&lt;='club records'!$C$8), AND(E155='club records'!$B$9, F155&lt;='club records'!$C$9), AND(E155='club records'!$B$10, F155&lt;='club records'!$C$10))), "CR", " ")</f>
        <v xml:space="preserve"> </v>
      </c>
      <c r="L155" s="7" t="str">
        <f>IF(AND(B155=200, OR(AND(E155='club records'!$B$11, F155&lt;='club records'!$C$11), AND(E155='club records'!$B$12, F155&lt;='club records'!$C$12), AND(E155='club records'!$B$13, F155&lt;='club records'!$C$13), AND(E155='club records'!$B$14, F155&lt;='club records'!$C$14), AND(E155='club records'!$B$15, F155&lt;='club records'!$C$15))), "CR", " ")</f>
        <v xml:space="preserve"> </v>
      </c>
      <c r="M155" s="7" t="str">
        <f>IF(AND(B155=300, OR(AND(E155='club records'!$B$5, F155&lt;='club records'!$C$5), AND(E155='club records'!$B$16, F155&lt;='club records'!$C$16), AND(E155='club records'!$B$17, F155&lt;='club records'!$C$17))), "CR", " ")</f>
        <v xml:space="preserve"> </v>
      </c>
      <c r="N155" s="7" t="str">
        <f>IF(AND(B155=400, OR(AND(E155='club records'!$B$18, F155&lt;='club records'!$C$18), AND(E155='club records'!$B$19, F155&lt;='club records'!$C$19), AND(E155='club records'!$B$20, F155&lt;='club records'!$C$20), AND(E155='club records'!$B$21, F155&lt;='club records'!$C$21))), "CR", " ")</f>
        <v xml:space="preserve"> </v>
      </c>
      <c r="O155" s="7" t="str">
        <f>IF(AND(B155=800, OR(AND(E155='club records'!$B$22, F155&lt;='club records'!$C$22), AND(E155='club records'!$B$23, F155&lt;='club records'!$C$23), AND(E155='club records'!$B$24, F155&lt;='club records'!$C$24), AND(E155='club records'!$B$25, F155&lt;='club records'!$C$25), AND(E155='club records'!$B$26, F155&lt;='club records'!$C$26))), "CR", " ")</f>
        <v xml:space="preserve"> </v>
      </c>
      <c r="P155" s="7" t="str">
        <f>IF(AND(B155=1000, OR(AND(E155='club records'!$B$27, F155&lt;='club records'!$C$27), AND(E155='club records'!$B$28, F155&lt;='club records'!$C$28))), "CR", " ")</f>
        <v xml:space="preserve"> </v>
      </c>
      <c r="Q155" s="7" t="str">
        <f>IF(AND(B155=1500, OR(AND(E155='club records'!$B$29, F155&lt;='club records'!$C$29), AND(E155='club records'!$B$30, F155&lt;='club records'!$C$30), AND(E155='club records'!$B$31, F155&lt;='club records'!$C$31), AND(E155='club records'!$B$32, F155&lt;='club records'!$C$32), AND(E155='club records'!$B$33, F155&lt;='club records'!$C$33))), "CR", " ")</f>
        <v xml:space="preserve"> </v>
      </c>
      <c r="R155" s="7" t="str">
        <f>IF(AND(B155="1600 (Mile)",OR(AND(E155='club records'!$B$34,F155&lt;='club records'!$C$34),AND(E155='club records'!$B$35,F155&lt;='club records'!$C$35),AND(E155='club records'!$B$36,F155&lt;='club records'!$C$36),AND(E155='club records'!$B$37,F155&lt;='club records'!$C$37))),"CR"," ")</f>
        <v xml:space="preserve"> </v>
      </c>
      <c r="S155" s="7" t="str">
        <f>IF(AND(B155=3000, OR(AND(E155='club records'!$B$38, F155&lt;='club records'!$C$38), AND(E155='club records'!$B$39, F155&lt;='club records'!$C$39), AND(E155='club records'!$B$40, F155&lt;='club records'!$C$40), AND(E155='club records'!$B$41, F155&lt;='club records'!$C$41))), "CR", " ")</f>
        <v xml:space="preserve"> </v>
      </c>
      <c r="T155" s="7" t="str">
        <f>IF(AND(B155=5000, OR(AND(E155='club records'!$B$42, F155&lt;='club records'!$C$42), AND(E155='club records'!$B$43, F155&lt;='club records'!$C$43))), "CR", " ")</f>
        <v xml:space="preserve"> </v>
      </c>
      <c r="U155" s="6" t="str">
        <f>IF(AND(B155=10000, OR(AND(E155='club records'!$B$44, F155&lt;='club records'!$C$44), AND(E155='club records'!$B$45, F155&lt;='club records'!$C$45))), "CR", " ")</f>
        <v xml:space="preserve"> </v>
      </c>
      <c r="V155" s="6" t="str">
        <f>IF(AND(B155="high jump", OR(AND(E155='club records'!$F$1, F155&gt;='club records'!$G$1), AND(E155='club records'!$F$2, F155&gt;='club records'!$G$2), AND(E155='club records'!$F$3, F155&gt;='club records'!$G$3), AND(E155='club records'!$F$4, F155&gt;='club records'!$G$4), AND(E155='club records'!$F$5, F155&gt;='club records'!$G$5))), "CR", " ")</f>
        <v xml:space="preserve"> </v>
      </c>
      <c r="W155" s="6" t="str">
        <f>IF(AND(B155="long jump", OR(AND(E155='club records'!$F$6, F155&gt;='club records'!$G$6), AND(E155='club records'!$F$7, F155&gt;='club records'!$G$7), AND(E155='club records'!$F$8, F155&gt;='club records'!$G$8), AND(E155='club records'!$F$9, F155&gt;='club records'!$G$9), AND(E155='club records'!$F$10, F155&gt;='club records'!$G$10))), "CR", " ")</f>
        <v xml:space="preserve"> </v>
      </c>
      <c r="X155" s="6" t="str">
        <f>IF(AND(B155="triple jump", OR(AND(E155='club records'!$F$11, F155&gt;='club records'!$G$11), AND(E155='club records'!$F$12, F155&gt;='club records'!$G$12), AND(E155='club records'!$F$13, F155&gt;='club records'!$G$13), AND(E155='club records'!$F$14, F155&gt;='club records'!$G$14), AND(E155='club records'!$F$15, F155&gt;='club records'!$G$15))), "CR", " ")</f>
        <v xml:space="preserve"> </v>
      </c>
      <c r="Y155" s="6" t="str">
        <f>IF(AND(B155="pole vault", OR(AND(E155='club records'!$F$16, F155&gt;='club records'!$G$16), AND(E155='club records'!$F$17, F155&gt;='club records'!$G$17), AND(E155='club records'!$F$18, F155&gt;='club records'!$G$18), AND(E155='club records'!$F$19, F155&gt;='club records'!$G$19), AND(E155='club records'!$F$20, F155&gt;='club records'!$G$20))), "CR", " ")</f>
        <v xml:space="preserve"> </v>
      </c>
      <c r="Z155" s="6" t="str">
        <f>IF(AND(B155="shot 3", E155='club records'!$F$36, F155&gt;='club records'!$G$36), "CR", " ")</f>
        <v xml:space="preserve"> </v>
      </c>
      <c r="AA155" s="6" t="str">
        <f>IF(AND(B155="shot 4", E155='club records'!$F$37, F155&gt;='club records'!$G$37), "CR", " ")</f>
        <v xml:space="preserve"> </v>
      </c>
      <c r="AB155" s="6" t="str">
        <f>IF(AND(B155="shot 5", E155='club records'!$F$38, F155&gt;='club records'!$G$38), "CR", " ")</f>
        <v xml:space="preserve"> </v>
      </c>
      <c r="AC155" s="6" t="str">
        <f>IF(AND(B155="shot 6", E155='club records'!$F$39, F155&gt;='club records'!$G$39), "CR", " ")</f>
        <v xml:space="preserve"> </v>
      </c>
      <c r="AD155" s="6" t="str">
        <f>IF(AND(B155="shot 7.26", E155='club records'!$F$40, F155&gt;='club records'!$G$40), "CR", " ")</f>
        <v xml:space="preserve"> </v>
      </c>
      <c r="AE155" s="6" t="str">
        <f>IF(AND(B155="60H",OR(AND(E155='club records'!$J$1,F155&lt;='club records'!$K$1),AND(E155='club records'!$J$2,F155&lt;='club records'!$K$2),AND(E155='club records'!$J$3,F155&lt;='club records'!$K$3),AND(E155='club records'!$J$4,F155&lt;='club records'!$K$4),AND(E155='club records'!$J$5,F155&lt;='club records'!$K$5))),"CR"," ")</f>
        <v xml:space="preserve"> </v>
      </c>
      <c r="AF155" s="7" t="str">
        <f>IF(AND(B155="4x200", OR(AND(E155='club records'!$N$6, F155&lt;='club records'!$O$6), AND(E155='club records'!$N$7, F155&lt;='club records'!$O$7), AND(E155='club records'!$N$8, F155&lt;='club records'!$O$8), AND(E155='club records'!$N$9, F155&lt;='club records'!$O$9), AND(E155='club records'!$N$10, F155&lt;='club records'!$O$10))), "CR", " ")</f>
        <v xml:space="preserve"> </v>
      </c>
      <c r="AG155" s="7" t="str">
        <f>IF(AND(B155="4x300", AND(E155='club records'!$N$11, F155&lt;='club records'!$O$11)), "CR", " ")</f>
        <v xml:space="preserve"> </v>
      </c>
      <c r="AH155" s="7" t="str">
        <f>IF(AND(B155="4x400", OR(AND(E155='club records'!$N$12, F155&lt;='club records'!$O$12), AND(E155='club records'!$N$13, F155&lt;='club records'!$O$13), AND(E155='club records'!$N$14, F155&lt;='club records'!$O$14), AND(E155='club records'!$N$15, F155&lt;='club records'!$O$15))), "CR", " ")</f>
        <v xml:space="preserve"> </v>
      </c>
      <c r="AI155" s="7" t="str">
        <f>IF(AND(B155="pentathlon", OR(AND(E155='club records'!$N$21, F155&gt;='club records'!$O$21), AND(E155='club records'!$N$22, F155&gt;='club records'!$O$22),AND(E155='club records'!$N$23, F155&gt;='club records'!$O$23),AND(E155='club records'!$N$24, F155&gt;='club records'!$O$24))), "CR", " ")</f>
        <v xml:space="preserve"> </v>
      </c>
      <c r="AJ155" s="7" t="str">
        <f>IF(AND(B155="heptathlon", OR(AND(E155='club records'!$N$26, F155&gt;='club records'!$O$26), AND(E155='club records'!$N$27, F155&gt;='club records'!$O$27))), "CR", " ")</f>
        <v xml:space="preserve"> </v>
      </c>
    </row>
    <row r="156" spans="1:16306" ht="15.75" customHeight="1" x14ac:dyDescent="0.35">
      <c r="A156" s="4" t="str">
        <f>E156</f>
        <v>U20</v>
      </c>
      <c r="B156" s="8" t="s">
        <v>6</v>
      </c>
      <c r="C156" s="4" t="s">
        <v>40</v>
      </c>
      <c r="D156" s="4" t="s">
        <v>18</v>
      </c>
      <c r="E156" s="12" t="s">
        <v>10</v>
      </c>
      <c r="F156" s="18">
        <v>14.87</v>
      </c>
      <c r="G156" s="16">
        <v>43891</v>
      </c>
      <c r="H156" s="4" t="s">
        <v>175</v>
      </c>
      <c r="I156" s="4" t="s">
        <v>226</v>
      </c>
      <c r="J156" s="7" t="str">
        <f>IF(OR(K156="CR", L156="CR", M156="CR", N156="CR", O156="CR", P156="CR", Q156="CR", R156="CR", S156="CR", T156="CR",U156="CR", V156="CR", W156="CR", X156="CR", Y156="CR", Z156="CR", AA156="CR", AB156="CR", AC156="CR", AD156="CR", AE156="CR", AF156="CR", AG156="CR", AH156="CR", AI156="CR", AJ156="CR"), "***CLUB RECORD***", "")</f>
        <v>***CLUB RECORD***</v>
      </c>
      <c r="K156" s="7" t="str">
        <f>IF(AND(B156=60, OR(AND(E156='club records'!$B$6, F156&lt;='club records'!$C$6), AND(E156='club records'!$B$7, F156&lt;='club records'!$C$7), AND(E156='club records'!$B$8, F156&lt;='club records'!$C$8), AND(E156='club records'!$B$9, F156&lt;='club records'!$C$9), AND(E156='club records'!$B$10, F156&lt;='club records'!$C$10))), "CR", " ")</f>
        <v xml:space="preserve"> </v>
      </c>
      <c r="L156" s="7" t="str">
        <f>IF(AND(B156=200, OR(AND(E156='club records'!$B$11, F156&lt;='club records'!$C$11), AND(E156='club records'!$B$12, F156&lt;='club records'!$C$12), AND(E156='club records'!$B$13, F156&lt;='club records'!$C$13), AND(E156='club records'!$B$14, F156&lt;='club records'!$C$14), AND(E156='club records'!$B$15, F156&lt;='club records'!$C$15))), "CR", " ")</f>
        <v xml:space="preserve"> </v>
      </c>
      <c r="M156" s="7" t="str">
        <f>IF(AND(B156=300, OR(AND(E156='club records'!$B$5, F156&lt;='club records'!$C$5), AND(E156='club records'!$B$16, F156&lt;='club records'!$C$16), AND(E156='club records'!$B$17, F156&lt;='club records'!$C$17))), "CR", " ")</f>
        <v xml:space="preserve"> </v>
      </c>
      <c r="N156" s="7" t="str">
        <f>IF(AND(B156=400, OR(AND(E156='club records'!$B$18, F156&lt;='club records'!$C$18), AND(E156='club records'!$B$19, F156&lt;='club records'!$C$19), AND(E156='club records'!$B$20, F156&lt;='club records'!$C$20), AND(E156='club records'!$B$21, F156&lt;='club records'!$C$21))), "CR", " ")</f>
        <v xml:space="preserve"> </v>
      </c>
      <c r="O156" s="7" t="str">
        <f>IF(AND(B156=800, OR(AND(E156='club records'!$B$22, F156&lt;='club records'!$C$22), AND(E156='club records'!$B$23, F156&lt;='club records'!$C$23), AND(E156='club records'!$B$24, F156&lt;='club records'!$C$24), AND(E156='club records'!$B$25, F156&lt;='club records'!$C$25), AND(E156='club records'!$B$26, F156&lt;='club records'!$C$26))), "CR", " ")</f>
        <v xml:space="preserve"> </v>
      </c>
      <c r="P156" s="7" t="str">
        <f>IF(AND(B156=1000, OR(AND(E156='club records'!$B$27, F156&lt;='club records'!$C$27), AND(E156='club records'!$B$28, F156&lt;='club records'!$C$28))), "CR", " ")</f>
        <v xml:space="preserve"> </v>
      </c>
      <c r="Q156" s="7" t="str">
        <f>IF(AND(B156=1500, OR(AND(E156='club records'!$B$29, F156&lt;='club records'!$C$29), AND(E156='club records'!$B$30, F156&lt;='club records'!$C$30), AND(E156='club records'!$B$31, F156&lt;='club records'!$C$31), AND(E156='club records'!$B$32, F156&lt;='club records'!$C$32), AND(E156='club records'!$B$33, F156&lt;='club records'!$C$33))), "CR", " ")</f>
        <v xml:space="preserve"> </v>
      </c>
      <c r="R156" s="7" t="str">
        <f>IF(AND(B156="1600 (Mile)",OR(AND(E156='club records'!$B$34,F156&lt;='club records'!$C$34),AND(E156='club records'!$B$35,F156&lt;='club records'!$C$35),AND(E156='club records'!$B$36,F156&lt;='club records'!$C$36),AND(E156='club records'!$B$37,F156&lt;='club records'!$C$37))),"CR"," ")</f>
        <v xml:space="preserve"> </v>
      </c>
      <c r="S156" s="7" t="str">
        <f>IF(AND(B156=3000, OR(AND(E156='club records'!$B$38, F156&lt;='club records'!$C$38), AND(E156='club records'!$B$39, F156&lt;='club records'!$C$39), AND(E156='club records'!$B$40, F156&lt;='club records'!$C$40), AND(E156='club records'!$B$41, F156&lt;='club records'!$C$41))), "CR", " ")</f>
        <v xml:space="preserve"> </v>
      </c>
      <c r="T156" s="7" t="str">
        <f>IF(AND(B156=5000, OR(AND(E156='club records'!$B$42, F156&lt;='club records'!$C$42), AND(E156='club records'!$B$43, F156&lt;='club records'!$C$43))), "CR", " ")</f>
        <v xml:space="preserve"> </v>
      </c>
      <c r="U156" s="7" t="str">
        <f>IF(AND(B156=10000, OR(AND(E156='club records'!$B$44, F156&lt;='club records'!$C$44), AND(E156='club records'!$B$45, F156&lt;='club records'!$C$45))), "CR", " ")</f>
        <v xml:space="preserve"> </v>
      </c>
      <c r="V156" s="7" t="str">
        <f>IF(AND(B156="high jump", OR(AND(E156='club records'!$F$1, F156&gt;='club records'!$G$1), AND(E156='club records'!$F$2, F156&gt;='club records'!$G$2), AND(E156='club records'!$F$3, F156&gt;='club records'!$G$3), AND(E156='club records'!$F$4, F156&gt;='club records'!$G$4), AND(E156='club records'!$F$5, F156&gt;='club records'!$G$5))), "CR", " ")</f>
        <v xml:space="preserve"> </v>
      </c>
      <c r="W156" s="7" t="str">
        <f>IF(AND(B156="long jump", OR(AND(E156='club records'!$F$6, F156&gt;='club records'!$G$6), AND(E156='club records'!$F$7, F156&gt;='club records'!$G$7), AND(E156='club records'!$F$8, F156&gt;='club records'!$G$8), AND(E156='club records'!$F$9, F156&gt;='club records'!$G$9), AND(E156='club records'!$F$10, F156&gt;='club records'!$G$10))), "CR", " ")</f>
        <v xml:space="preserve"> </v>
      </c>
      <c r="X156" s="7" t="str">
        <f>IF(AND(B156="triple jump", OR(AND(E156='club records'!$F$11, F156&gt;='club records'!$G$11), AND(E156='club records'!$F$12, F156&gt;='club records'!$G$12), AND(E156='club records'!$F$13, F156&gt;='club records'!$G$13), AND(E156='club records'!$F$14, F156&gt;='club records'!$G$14), AND(E156='club records'!$F$15, F156&gt;='club records'!$G$15))), "CR", " ")</f>
        <v>CR</v>
      </c>
      <c r="Y156" s="7" t="str">
        <f>IF(AND(B156="pole vault", OR(AND(E156='club records'!$F$16, F156&gt;='club records'!$G$16), AND(E156='club records'!$F$17, F156&gt;='club records'!$G$17), AND(E156='club records'!$F$18, F156&gt;='club records'!$G$18), AND(E156='club records'!$F$19, F156&gt;='club records'!$G$19), AND(E156='club records'!$F$20, F156&gt;='club records'!$G$20))), "CR", " ")</f>
        <v xml:space="preserve"> </v>
      </c>
      <c r="Z156" s="7" t="str">
        <f>IF(AND(B156="shot 3", E156='club records'!$F$36, F156&gt;='club records'!$G$36), "CR", " ")</f>
        <v xml:space="preserve"> </v>
      </c>
      <c r="AA156" s="7" t="str">
        <f>IF(AND(B156="shot 4", E156='club records'!$F$37, F156&gt;='club records'!$G$37), "CR", " ")</f>
        <v xml:space="preserve"> </v>
      </c>
      <c r="AB156" s="7" t="str">
        <f>IF(AND(B156="shot 5", E156='club records'!$F$38, F156&gt;='club records'!$G$38), "CR", " ")</f>
        <v xml:space="preserve"> </v>
      </c>
      <c r="AC156" s="7" t="str">
        <f>IF(AND(B156="shot 6", E156='club records'!$F$39, F156&gt;='club records'!$G$39), "CR", " ")</f>
        <v xml:space="preserve"> </v>
      </c>
      <c r="AD156" s="7" t="str">
        <f>IF(AND(B156="shot 7.26", E156='club records'!$F$40, F156&gt;='club records'!$G$40), "CR", " ")</f>
        <v xml:space="preserve"> </v>
      </c>
      <c r="AE156" s="7" t="str">
        <f>IF(AND(B156="60H",OR(AND(E156='club records'!$J$1,F156&lt;='club records'!$K$1),AND(E156='club records'!$J$2,F156&lt;='club records'!$K$2),AND(E156='club records'!$J$3,F156&lt;='club records'!$K$3),AND(E156='club records'!$J$4,F156&lt;='club records'!$K$4),AND(E156='club records'!$J$5,F156&lt;='club records'!$K$5))),"CR"," ")</f>
        <v xml:space="preserve"> </v>
      </c>
      <c r="AF156" s="7" t="str">
        <f>IF(AND(B156="4x200", OR(AND(E156='club records'!$N$6, F156&lt;='club records'!$O$6), AND(E156='club records'!$N$7, F156&lt;='club records'!$O$7), AND(E156='club records'!$N$8, F156&lt;='club records'!$O$8), AND(E156='club records'!$N$9, F156&lt;='club records'!$O$9), AND(E156='club records'!$N$10, F156&lt;='club records'!$O$10))), "CR", " ")</f>
        <v xml:space="preserve"> </v>
      </c>
      <c r="AG156" s="7" t="str">
        <f>IF(AND(B156="4x300", AND(E156='club records'!$N$11, F156&lt;='club records'!$O$11)), "CR", " ")</f>
        <v xml:space="preserve"> </v>
      </c>
      <c r="AH156" s="7" t="str">
        <f>IF(AND(B156="4x400", OR(AND(E156='club records'!$N$12, F156&lt;='club records'!$O$12), AND(E156='club records'!$N$13, F156&lt;='club records'!$O$13), AND(E156='club records'!$N$14, F156&lt;='club records'!$O$14), AND(E156='club records'!$N$15, F156&lt;='club records'!$O$15))), "CR", " ")</f>
        <v xml:space="preserve"> </v>
      </c>
      <c r="AI156" s="7" t="str">
        <f>IF(AND(B156="pentathlon", OR(AND(E156='club records'!$N$21, F156&gt;='club records'!$O$21), AND(E156='club records'!$N$22, F156&gt;='club records'!$O$22),AND(E156='club records'!$N$23, F156&gt;='club records'!$O$23),AND(E156='club records'!$N$24, F156&gt;='club records'!$O$24))), "CR", " ")</f>
        <v xml:space="preserve"> </v>
      </c>
      <c r="AJ156" s="7" t="str">
        <f>IF(AND(B156="heptathlon", OR(AND(E156='club records'!$N$26, F156&gt;='club records'!$O$26), AND(E156='club records'!$N$27, F156&gt;='club records'!$O$27))), "CR", " ")</f>
        <v xml:space="preserve"> </v>
      </c>
      <c r="AK156" s="4"/>
      <c r="AL156" s="8" t="s">
        <v>228</v>
      </c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  <c r="ADR156" s="4"/>
      <c r="ADS156" s="4"/>
      <c r="ADT156" s="4"/>
      <c r="ADU156" s="4"/>
      <c r="ADV156" s="4"/>
      <c r="ADW156" s="4"/>
      <c r="ADX156" s="4"/>
      <c r="ADY156" s="4"/>
      <c r="ADZ156" s="4"/>
      <c r="AEA156" s="4"/>
      <c r="AEB156" s="4"/>
      <c r="AEC156" s="4"/>
      <c r="AED156" s="4"/>
      <c r="AEE156" s="4"/>
      <c r="AEF156" s="4"/>
      <c r="AEG156" s="4"/>
      <c r="AEH156" s="4"/>
      <c r="AEI156" s="4"/>
      <c r="AEJ156" s="4"/>
      <c r="AEK156" s="4"/>
      <c r="AEL156" s="4"/>
      <c r="AEM156" s="4"/>
      <c r="AEN156" s="4"/>
      <c r="AEO156" s="4"/>
      <c r="AEP156" s="4"/>
      <c r="AEQ156" s="4"/>
      <c r="AER156" s="4"/>
      <c r="AES156" s="4"/>
      <c r="AET156" s="4"/>
      <c r="AEU156" s="4"/>
      <c r="AEV156" s="4"/>
      <c r="AEW156" s="4"/>
      <c r="AEX156" s="4"/>
      <c r="AEY156" s="4"/>
      <c r="AEZ156" s="4"/>
      <c r="AFA156" s="4"/>
      <c r="AFB156" s="4"/>
      <c r="AFC156" s="4"/>
      <c r="AFD156" s="4"/>
      <c r="AFE156" s="4"/>
      <c r="AFF156" s="4"/>
      <c r="AFG156" s="4"/>
      <c r="AFH156" s="4"/>
      <c r="AFI156" s="4"/>
      <c r="AFJ156" s="4"/>
      <c r="AFK156" s="4"/>
      <c r="AFL156" s="4"/>
      <c r="AFM156" s="4"/>
      <c r="AFN156" s="4"/>
      <c r="AFO156" s="4"/>
      <c r="AFP156" s="4"/>
      <c r="AFQ156" s="4"/>
      <c r="AFR156" s="4"/>
      <c r="AFS156" s="4"/>
      <c r="AFT156" s="4"/>
      <c r="AFU156" s="4"/>
      <c r="AFV156" s="4"/>
      <c r="AFW156" s="4"/>
      <c r="AFX156" s="4"/>
      <c r="AFY156" s="4"/>
      <c r="AFZ156" s="4"/>
      <c r="AGA156" s="4"/>
      <c r="AGB156" s="4"/>
      <c r="AGC156" s="4"/>
      <c r="AGD156" s="4"/>
      <c r="AGE156" s="4"/>
      <c r="AGF156" s="4"/>
      <c r="AGG156" s="4"/>
      <c r="AGH156" s="4"/>
      <c r="AGI156" s="4"/>
      <c r="AGJ156" s="4"/>
      <c r="AGK156" s="4"/>
      <c r="AGL156" s="4"/>
      <c r="AGM156" s="4"/>
      <c r="AGN156" s="4"/>
      <c r="AGO156" s="4"/>
      <c r="AGP156" s="4"/>
      <c r="AGQ156" s="4"/>
      <c r="AGR156" s="4"/>
      <c r="AGS156" s="4"/>
      <c r="AGT156" s="4"/>
      <c r="AGU156" s="4"/>
      <c r="AGV156" s="4"/>
      <c r="AGW156" s="4"/>
      <c r="AGX156" s="4"/>
      <c r="AGY156" s="4"/>
      <c r="AGZ156" s="4"/>
      <c r="AHA156" s="4"/>
      <c r="AHB156" s="4"/>
      <c r="AHC156" s="4"/>
      <c r="AHD156" s="4"/>
      <c r="AHE156" s="4"/>
      <c r="AHF156" s="4"/>
      <c r="AHG156" s="4"/>
      <c r="AHH156" s="4"/>
      <c r="AHI156" s="4"/>
      <c r="AHJ156" s="4"/>
      <c r="AHK156" s="4"/>
      <c r="AHL156" s="4"/>
      <c r="AHM156" s="4"/>
      <c r="AHN156" s="4"/>
      <c r="AHO156" s="4"/>
      <c r="AHP156" s="4"/>
      <c r="AHQ156" s="4"/>
      <c r="AHR156" s="4"/>
      <c r="AHS156" s="4"/>
      <c r="AHT156" s="4"/>
      <c r="AHU156" s="4"/>
      <c r="AHV156" s="4"/>
      <c r="AHW156" s="4"/>
      <c r="AHX156" s="4"/>
      <c r="AHY156" s="4"/>
      <c r="AHZ156" s="4"/>
      <c r="AIA156" s="4"/>
      <c r="AIB156" s="4"/>
      <c r="AIC156" s="4"/>
      <c r="AID156" s="4"/>
      <c r="AIE156" s="4"/>
      <c r="AIF156" s="4"/>
      <c r="AIG156" s="4"/>
      <c r="AIH156" s="4"/>
      <c r="AII156" s="4"/>
      <c r="AIJ156" s="4"/>
      <c r="AIK156" s="4"/>
      <c r="AIL156" s="4"/>
      <c r="AIM156" s="4"/>
      <c r="AIN156" s="4"/>
      <c r="AIO156" s="4"/>
      <c r="AIP156" s="4"/>
      <c r="AIQ156" s="4"/>
      <c r="AIR156" s="4"/>
      <c r="AIS156" s="4"/>
      <c r="AIT156" s="4"/>
      <c r="AIU156" s="4"/>
      <c r="AIV156" s="4"/>
      <c r="AIW156" s="4"/>
      <c r="AIX156" s="4"/>
      <c r="AIY156" s="4"/>
      <c r="AIZ156" s="4"/>
      <c r="AJA156" s="4"/>
      <c r="AJB156" s="4"/>
      <c r="AJC156" s="4"/>
      <c r="AJD156" s="4"/>
      <c r="AJE156" s="4"/>
      <c r="AJF156" s="4"/>
      <c r="AJG156" s="4"/>
      <c r="AJH156" s="4"/>
      <c r="AJI156" s="4"/>
      <c r="AJJ156" s="4"/>
      <c r="AJK156" s="4"/>
      <c r="AJL156" s="4"/>
      <c r="AJM156" s="4"/>
      <c r="AJN156" s="4"/>
      <c r="AJO156" s="4"/>
      <c r="AJP156" s="4"/>
      <c r="AJQ156" s="4"/>
      <c r="AJR156" s="4"/>
      <c r="AJS156" s="4"/>
      <c r="AJT156" s="4"/>
      <c r="AJU156" s="4"/>
      <c r="AJV156" s="4"/>
      <c r="AJW156" s="4"/>
      <c r="AJX156" s="4"/>
      <c r="AJY156" s="4"/>
      <c r="AJZ156" s="4"/>
      <c r="AKA156" s="4"/>
      <c r="AKB156" s="4"/>
      <c r="AKC156" s="4"/>
      <c r="AKD156" s="4"/>
      <c r="AKE156" s="4"/>
      <c r="AKF156" s="4"/>
      <c r="AKG156" s="4"/>
      <c r="AKH156" s="4"/>
      <c r="AKI156" s="4"/>
      <c r="AKJ156" s="4"/>
      <c r="AKK156" s="4"/>
      <c r="AKL156" s="4"/>
      <c r="AKM156" s="4"/>
      <c r="AKN156" s="4"/>
      <c r="AKO156" s="4"/>
      <c r="AKP156" s="4"/>
      <c r="AKQ156" s="4"/>
      <c r="AKR156" s="4"/>
      <c r="AKS156" s="4"/>
      <c r="AKT156" s="4"/>
      <c r="AKU156" s="4"/>
      <c r="AKV156" s="4"/>
      <c r="AKW156" s="4"/>
      <c r="AKX156" s="4"/>
      <c r="AKY156" s="4"/>
      <c r="AKZ156" s="4"/>
      <c r="ALA156" s="4"/>
      <c r="ALB156" s="4"/>
      <c r="ALC156" s="4"/>
      <c r="ALD156" s="4"/>
      <c r="ALE156" s="4"/>
      <c r="ALF156" s="4"/>
      <c r="ALG156" s="4"/>
      <c r="ALH156" s="4"/>
      <c r="ALI156" s="4"/>
      <c r="ALJ156" s="4"/>
      <c r="ALK156" s="4"/>
      <c r="ALL156" s="4"/>
      <c r="ALM156" s="4"/>
      <c r="ALN156" s="4"/>
      <c r="ALO156" s="4"/>
      <c r="ALP156" s="4"/>
      <c r="ALQ156" s="4"/>
      <c r="ALR156" s="4"/>
      <c r="ALS156" s="4"/>
      <c r="ALT156" s="4"/>
      <c r="ALU156" s="4"/>
      <c r="ALV156" s="4"/>
      <c r="ALW156" s="4"/>
      <c r="ALX156" s="4"/>
      <c r="ALY156" s="4"/>
      <c r="ALZ156" s="4"/>
      <c r="AMA156" s="4"/>
      <c r="AMB156" s="4"/>
      <c r="AMC156" s="4"/>
      <c r="AMD156" s="4"/>
      <c r="AME156" s="4"/>
      <c r="AMF156" s="4"/>
      <c r="AMG156" s="4"/>
      <c r="AMH156" s="4"/>
      <c r="AMI156" s="4"/>
      <c r="AMJ156" s="4"/>
      <c r="AMK156" s="4"/>
      <c r="AML156" s="4"/>
      <c r="AMM156" s="4"/>
      <c r="AMN156" s="4"/>
      <c r="AMO156" s="4"/>
      <c r="AMP156" s="4"/>
      <c r="AMQ156" s="4"/>
      <c r="AMR156" s="4"/>
      <c r="AMS156" s="4"/>
      <c r="AMT156" s="4"/>
      <c r="AMU156" s="4"/>
      <c r="AMV156" s="4"/>
      <c r="AMW156" s="4"/>
      <c r="AMX156" s="4"/>
      <c r="AMY156" s="4"/>
      <c r="AMZ156" s="4"/>
      <c r="ANA156" s="4"/>
      <c r="ANB156" s="4"/>
      <c r="ANC156" s="4"/>
      <c r="AND156" s="4"/>
      <c r="ANE156" s="4"/>
      <c r="ANF156" s="4"/>
      <c r="ANG156" s="4"/>
      <c r="ANH156" s="4"/>
      <c r="ANI156" s="4"/>
      <c r="ANJ156" s="4"/>
      <c r="ANK156" s="4"/>
      <c r="ANL156" s="4"/>
      <c r="ANM156" s="4"/>
      <c r="ANN156" s="4"/>
      <c r="ANO156" s="4"/>
      <c r="ANP156" s="4"/>
      <c r="ANQ156" s="4"/>
      <c r="ANR156" s="4"/>
      <c r="ANS156" s="4"/>
      <c r="ANT156" s="4"/>
      <c r="ANU156" s="4"/>
      <c r="ANV156" s="4"/>
      <c r="ANW156" s="4"/>
      <c r="ANX156" s="4"/>
      <c r="ANY156" s="4"/>
      <c r="ANZ156" s="4"/>
      <c r="AOA156" s="4"/>
      <c r="AOB156" s="4"/>
      <c r="AOC156" s="4"/>
      <c r="AOD156" s="4"/>
      <c r="AOE156" s="4"/>
      <c r="AOF156" s="4"/>
      <c r="AOG156" s="4"/>
      <c r="AOH156" s="4"/>
      <c r="AOI156" s="4"/>
      <c r="AOJ156" s="4"/>
      <c r="AOK156" s="4"/>
      <c r="AOL156" s="4"/>
      <c r="AOM156" s="4"/>
      <c r="AON156" s="4"/>
      <c r="AOO156" s="4"/>
      <c r="AOP156" s="4"/>
      <c r="AOQ156" s="4"/>
      <c r="AOR156" s="4"/>
      <c r="AOS156" s="4"/>
      <c r="AOT156" s="4"/>
      <c r="AOU156" s="4"/>
      <c r="AOV156" s="4"/>
      <c r="AOW156" s="4"/>
      <c r="AOX156" s="4"/>
      <c r="AOY156" s="4"/>
      <c r="AOZ156" s="4"/>
      <c r="APA156" s="4"/>
      <c r="APB156" s="4"/>
      <c r="APC156" s="4"/>
      <c r="APD156" s="4"/>
      <c r="APE156" s="4"/>
      <c r="APF156" s="4"/>
      <c r="APG156" s="4"/>
      <c r="APH156" s="4"/>
      <c r="API156" s="4"/>
      <c r="APJ156" s="4"/>
      <c r="APK156" s="4"/>
      <c r="APL156" s="4"/>
      <c r="APM156" s="4"/>
      <c r="APN156" s="4"/>
      <c r="APO156" s="4"/>
      <c r="APP156" s="4"/>
      <c r="APQ156" s="4"/>
      <c r="APR156" s="4"/>
      <c r="APS156" s="4"/>
      <c r="APT156" s="4"/>
      <c r="APU156" s="4"/>
      <c r="APV156" s="4"/>
      <c r="APW156" s="4"/>
      <c r="APX156" s="4"/>
      <c r="APY156" s="4"/>
      <c r="APZ156" s="4"/>
      <c r="AQA156" s="4"/>
      <c r="AQB156" s="4"/>
      <c r="AQC156" s="4"/>
      <c r="AQD156" s="4"/>
      <c r="AQE156" s="4"/>
      <c r="AQF156" s="4"/>
      <c r="AQG156" s="4"/>
      <c r="AQH156" s="4"/>
      <c r="AQI156" s="4"/>
      <c r="AQJ156" s="4"/>
      <c r="AQK156" s="4"/>
      <c r="AQL156" s="4"/>
      <c r="AQM156" s="4"/>
      <c r="AQN156" s="4"/>
      <c r="AQO156" s="4"/>
      <c r="AQP156" s="4"/>
      <c r="AQQ156" s="4"/>
      <c r="AQR156" s="4"/>
      <c r="AQS156" s="4"/>
      <c r="AQT156" s="4"/>
      <c r="AQU156" s="4"/>
      <c r="AQV156" s="4"/>
      <c r="AQW156" s="4"/>
      <c r="AQX156" s="4"/>
      <c r="AQY156" s="4"/>
      <c r="AQZ156" s="4"/>
      <c r="ARA156" s="4"/>
      <c r="ARB156" s="4"/>
      <c r="ARC156" s="4"/>
      <c r="ARD156" s="4"/>
      <c r="ARE156" s="4"/>
      <c r="ARF156" s="4"/>
      <c r="ARG156" s="4"/>
      <c r="ARH156" s="4"/>
      <c r="ARI156" s="4"/>
      <c r="ARJ156" s="4"/>
      <c r="ARK156" s="4"/>
      <c r="ARL156" s="4"/>
      <c r="ARM156" s="4"/>
      <c r="ARN156" s="4"/>
      <c r="ARO156" s="4"/>
      <c r="ARP156" s="4"/>
      <c r="ARQ156" s="4"/>
      <c r="ARR156" s="4"/>
      <c r="ARS156" s="4"/>
      <c r="ART156" s="4"/>
      <c r="ARU156" s="4"/>
      <c r="ARV156" s="4"/>
      <c r="ARW156" s="4"/>
      <c r="ARX156" s="4"/>
      <c r="ARY156" s="4"/>
      <c r="ARZ156" s="4"/>
      <c r="ASA156" s="4"/>
      <c r="ASB156" s="4"/>
      <c r="ASC156" s="4"/>
      <c r="ASD156" s="4"/>
      <c r="ASE156" s="4"/>
      <c r="ASF156" s="4"/>
      <c r="ASG156" s="4"/>
      <c r="ASH156" s="4"/>
      <c r="ASI156" s="4"/>
      <c r="ASJ156" s="4"/>
      <c r="ASK156" s="4"/>
      <c r="ASL156" s="4"/>
      <c r="ASM156" s="4"/>
      <c r="ASN156" s="4"/>
      <c r="ASO156" s="4"/>
      <c r="ASP156" s="4"/>
      <c r="ASQ156" s="4"/>
      <c r="ASR156" s="4"/>
      <c r="ASS156" s="4"/>
      <c r="AST156" s="4"/>
      <c r="ASU156" s="4"/>
      <c r="ASV156" s="4"/>
      <c r="ASW156" s="4"/>
      <c r="ASX156" s="4"/>
      <c r="ASY156" s="4"/>
      <c r="ASZ156" s="4"/>
      <c r="ATA156" s="4"/>
      <c r="ATB156" s="4"/>
      <c r="ATC156" s="4"/>
      <c r="ATD156" s="4"/>
      <c r="ATE156" s="4"/>
      <c r="ATF156" s="4"/>
      <c r="ATG156" s="4"/>
      <c r="ATH156" s="4"/>
      <c r="ATI156" s="4"/>
      <c r="ATJ156" s="4"/>
      <c r="ATK156" s="4"/>
      <c r="ATL156" s="4"/>
      <c r="ATM156" s="4"/>
      <c r="ATN156" s="4"/>
      <c r="ATO156" s="4"/>
      <c r="ATP156" s="4"/>
      <c r="ATQ156" s="4"/>
      <c r="ATR156" s="4"/>
      <c r="ATS156" s="4"/>
      <c r="ATT156" s="4"/>
      <c r="ATU156" s="4"/>
      <c r="ATV156" s="4"/>
      <c r="ATW156" s="4"/>
      <c r="ATX156" s="4"/>
      <c r="ATY156" s="4"/>
      <c r="ATZ156" s="4"/>
      <c r="AUA156" s="4"/>
      <c r="AUB156" s="4"/>
      <c r="AUC156" s="4"/>
      <c r="AUD156" s="4"/>
      <c r="AUE156" s="4"/>
      <c r="AUF156" s="4"/>
      <c r="AUG156" s="4"/>
      <c r="AUH156" s="4"/>
      <c r="AUI156" s="4"/>
      <c r="AUJ156" s="4"/>
      <c r="AUK156" s="4"/>
      <c r="AUL156" s="4"/>
      <c r="AUM156" s="4"/>
      <c r="AUN156" s="4"/>
      <c r="AUO156" s="4"/>
      <c r="AUP156" s="4"/>
      <c r="AUQ156" s="4"/>
      <c r="AUR156" s="4"/>
      <c r="AUS156" s="4"/>
      <c r="AUT156" s="4"/>
      <c r="AUU156" s="4"/>
      <c r="AUV156" s="4"/>
      <c r="AUW156" s="4"/>
      <c r="AUX156" s="4"/>
      <c r="AUY156" s="4"/>
      <c r="AUZ156" s="4"/>
      <c r="AVA156" s="4"/>
      <c r="AVB156" s="4"/>
      <c r="AVC156" s="4"/>
      <c r="AVD156" s="4"/>
      <c r="AVE156" s="4"/>
      <c r="AVF156" s="4"/>
      <c r="AVG156" s="4"/>
      <c r="AVH156" s="4"/>
      <c r="AVI156" s="4"/>
      <c r="AVJ156" s="4"/>
      <c r="AVK156" s="4"/>
      <c r="AVL156" s="4"/>
      <c r="AVM156" s="4"/>
      <c r="AVN156" s="4"/>
      <c r="AVO156" s="4"/>
      <c r="AVP156" s="4"/>
      <c r="AVQ156" s="4"/>
      <c r="AVR156" s="4"/>
      <c r="AVS156" s="4"/>
      <c r="AVT156" s="4"/>
      <c r="AVU156" s="4"/>
      <c r="AVV156" s="4"/>
      <c r="AVW156" s="4"/>
      <c r="AVX156" s="4"/>
      <c r="AVY156" s="4"/>
      <c r="AVZ156" s="4"/>
      <c r="AWA156" s="4"/>
      <c r="AWB156" s="4"/>
      <c r="AWC156" s="4"/>
      <c r="AWD156" s="4"/>
      <c r="AWE156" s="4"/>
      <c r="AWF156" s="4"/>
      <c r="AWG156" s="4"/>
      <c r="AWH156" s="4"/>
      <c r="AWI156" s="4"/>
      <c r="AWJ156" s="4"/>
      <c r="AWK156" s="4"/>
      <c r="AWL156" s="4"/>
      <c r="AWM156" s="4"/>
      <c r="AWN156" s="4"/>
      <c r="AWO156" s="4"/>
      <c r="AWP156" s="4"/>
      <c r="AWQ156" s="4"/>
      <c r="AWR156" s="4"/>
      <c r="AWS156" s="4"/>
      <c r="AWT156" s="4"/>
      <c r="AWU156" s="4"/>
      <c r="AWV156" s="4"/>
      <c r="AWW156" s="4"/>
      <c r="AWX156" s="4"/>
      <c r="AWY156" s="4"/>
      <c r="AWZ156" s="4"/>
      <c r="AXA156" s="4"/>
      <c r="AXB156" s="4"/>
      <c r="AXC156" s="4"/>
      <c r="AXD156" s="4"/>
      <c r="AXE156" s="4"/>
      <c r="AXF156" s="4"/>
      <c r="AXG156" s="4"/>
      <c r="AXH156" s="4"/>
      <c r="AXI156" s="4"/>
      <c r="AXJ156" s="4"/>
      <c r="AXK156" s="4"/>
      <c r="AXL156" s="4"/>
      <c r="AXM156" s="4"/>
      <c r="AXN156" s="4"/>
      <c r="AXO156" s="4"/>
      <c r="AXP156" s="4"/>
      <c r="AXQ156" s="4"/>
      <c r="AXR156" s="4"/>
      <c r="AXS156" s="4"/>
      <c r="AXT156" s="4"/>
      <c r="AXU156" s="4"/>
      <c r="AXV156" s="4"/>
      <c r="AXW156" s="4"/>
      <c r="AXX156" s="4"/>
      <c r="AXY156" s="4"/>
      <c r="AXZ156" s="4"/>
      <c r="AYA156" s="4"/>
      <c r="AYB156" s="4"/>
      <c r="AYC156" s="4"/>
      <c r="AYD156" s="4"/>
      <c r="AYE156" s="4"/>
      <c r="AYF156" s="4"/>
      <c r="AYG156" s="4"/>
      <c r="AYH156" s="4"/>
      <c r="AYI156" s="4"/>
      <c r="AYJ156" s="4"/>
      <c r="AYK156" s="4"/>
      <c r="AYL156" s="4"/>
      <c r="AYM156" s="4"/>
      <c r="AYN156" s="4"/>
      <c r="AYO156" s="4"/>
      <c r="AYP156" s="4"/>
      <c r="AYQ156" s="4"/>
      <c r="AYR156" s="4"/>
      <c r="AYS156" s="4"/>
      <c r="AYT156" s="4"/>
      <c r="AYU156" s="4"/>
      <c r="AYV156" s="4"/>
      <c r="AYW156" s="4"/>
      <c r="AYX156" s="4"/>
      <c r="AYY156" s="4"/>
      <c r="AYZ156" s="4"/>
      <c r="AZA156" s="4"/>
      <c r="AZB156" s="4"/>
      <c r="AZC156" s="4"/>
      <c r="AZD156" s="4"/>
      <c r="AZE156" s="4"/>
      <c r="AZF156" s="4"/>
      <c r="AZG156" s="4"/>
      <c r="AZH156" s="4"/>
      <c r="AZI156" s="4"/>
      <c r="AZJ156" s="4"/>
      <c r="AZK156" s="4"/>
      <c r="AZL156" s="4"/>
      <c r="AZM156" s="4"/>
      <c r="AZN156" s="4"/>
      <c r="AZO156" s="4"/>
      <c r="AZP156" s="4"/>
      <c r="AZQ156" s="4"/>
      <c r="AZR156" s="4"/>
      <c r="AZS156" s="4"/>
      <c r="AZT156" s="4"/>
      <c r="AZU156" s="4"/>
      <c r="AZV156" s="4"/>
      <c r="AZW156" s="4"/>
      <c r="AZX156" s="4"/>
      <c r="AZY156" s="4"/>
      <c r="AZZ156" s="4"/>
      <c r="BAA156" s="4"/>
      <c r="BAB156" s="4"/>
      <c r="BAC156" s="4"/>
      <c r="BAD156" s="4"/>
      <c r="BAE156" s="4"/>
      <c r="BAF156" s="4"/>
      <c r="BAG156" s="4"/>
      <c r="BAH156" s="4"/>
      <c r="BAI156" s="4"/>
      <c r="BAJ156" s="4"/>
      <c r="BAK156" s="4"/>
      <c r="BAL156" s="4"/>
      <c r="BAM156" s="4"/>
      <c r="BAN156" s="4"/>
      <c r="BAO156" s="4"/>
      <c r="BAP156" s="4"/>
      <c r="BAQ156" s="4"/>
      <c r="BAR156" s="4"/>
      <c r="BAS156" s="4"/>
      <c r="BAT156" s="4"/>
      <c r="BAU156" s="4"/>
      <c r="BAV156" s="4"/>
      <c r="BAW156" s="4"/>
      <c r="BAX156" s="4"/>
      <c r="BAY156" s="4"/>
      <c r="BAZ156" s="4"/>
      <c r="BBA156" s="4"/>
      <c r="BBB156" s="4"/>
      <c r="BBC156" s="4"/>
      <c r="BBD156" s="4"/>
      <c r="BBE156" s="4"/>
      <c r="BBF156" s="4"/>
      <c r="BBG156" s="4"/>
      <c r="BBH156" s="4"/>
      <c r="BBI156" s="4"/>
      <c r="BBJ156" s="4"/>
      <c r="BBK156" s="4"/>
      <c r="BBL156" s="4"/>
      <c r="BBM156" s="4"/>
      <c r="BBN156" s="4"/>
      <c r="BBO156" s="4"/>
      <c r="BBP156" s="4"/>
      <c r="BBQ156" s="4"/>
      <c r="BBR156" s="4"/>
      <c r="BBS156" s="4"/>
      <c r="BBT156" s="4"/>
      <c r="BBU156" s="4"/>
      <c r="BBV156" s="4"/>
      <c r="BBW156" s="4"/>
      <c r="BBX156" s="4"/>
      <c r="BBY156" s="4"/>
      <c r="BBZ156" s="4"/>
      <c r="BCA156" s="4"/>
      <c r="BCB156" s="4"/>
      <c r="BCC156" s="4"/>
      <c r="BCD156" s="4"/>
      <c r="BCE156" s="4"/>
      <c r="BCF156" s="4"/>
      <c r="BCG156" s="4"/>
      <c r="BCH156" s="4"/>
      <c r="BCI156" s="4"/>
      <c r="BCJ156" s="4"/>
      <c r="BCK156" s="4"/>
      <c r="BCL156" s="4"/>
      <c r="BCM156" s="4"/>
      <c r="BCN156" s="4"/>
      <c r="BCO156" s="4"/>
      <c r="BCP156" s="4"/>
      <c r="BCQ156" s="4"/>
      <c r="BCR156" s="4"/>
      <c r="BCS156" s="4"/>
      <c r="BCT156" s="4"/>
      <c r="BCU156" s="4"/>
      <c r="BCV156" s="4"/>
      <c r="BCW156" s="4"/>
      <c r="BCX156" s="4"/>
      <c r="BCY156" s="4"/>
      <c r="BCZ156" s="4"/>
      <c r="BDA156" s="4"/>
      <c r="BDB156" s="4"/>
      <c r="BDC156" s="4"/>
      <c r="BDD156" s="4"/>
      <c r="BDE156" s="4"/>
      <c r="BDF156" s="4"/>
      <c r="BDG156" s="4"/>
      <c r="BDH156" s="4"/>
      <c r="BDI156" s="4"/>
      <c r="BDJ156" s="4"/>
      <c r="BDK156" s="4"/>
      <c r="BDL156" s="4"/>
      <c r="BDM156" s="4"/>
      <c r="BDN156" s="4"/>
      <c r="BDO156" s="4"/>
      <c r="BDP156" s="4"/>
      <c r="BDQ156" s="4"/>
      <c r="BDR156" s="4"/>
      <c r="BDS156" s="4"/>
      <c r="BDT156" s="4"/>
      <c r="BDU156" s="4"/>
      <c r="BDV156" s="4"/>
      <c r="BDW156" s="4"/>
      <c r="BDX156" s="4"/>
      <c r="BDY156" s="4"/>
      <c r="BDZ156" s="4"/>
      <c r="BEA156" s="4"/>
      <c r="BEB156" s="4"/>
      <c r="BEC156" s="4"/>
      <c r="BED156" s="4"/>
      <c r="BEE156" s="4"/>
      <c r="BEF156" s="4"/>
      <c r="BEG156" s="4"/>
      <c r="BEH156" s="4"/>
      <c r="BEI156" s="4"/>
      <c r="BEJ156" s="4"/>
      <c r="BEK156" s="4"/>
      <c r="BEL156" s="4"/>
      <c r="BEM156" s="4"/>
      <c r="BEN156" s="4"/>
      <c r="BEO156" s="4"/>
      <c r="BEP156" s="4"/>
      <c r="BEQ156" s="4"/>
      <c r="BER156" s="4"/>
      <c r="BES156" s="4"/>
      <c r="BET156" s="4"/>
      <c r="BEU156" s="4"/>
      <c r="BEV156" s="4"/>
      <c r="BEW156" s="4"/>
      <c r="BEX156" s="4"/>
      <c r="BEY156" s="4"/>
      <c r="BEZ156" s="4"/>
      <c r="BFA156" s="4"/>
      <c r="BFB156" s="4"/>
      <c r="BFC156" s="4"/>
      <c r="BFD156" s="4"/>
      <c r="BFE156" s="4"/>
      <c r="BFF156" s="4"/>
      <c r="BFG156" s="4"/>
      <c r="BFH156" s="4"/>
      <c r="BFI156" s="4"/>
      <c r="BFJ156" s="4"/>
      <c r="BFK156" s="4"/>
      <c r="BFL156" s="4"/>
      <c r="BFM156" s="4"/>
      <c r="BFN156" s="4"/>
      <c r="BFO156" s="4"/>
      <c r="BFP156" s="4"/>
      <c r="BFQ156" s="4"/>
      <c r="BFR156" s="4"/>
      <c r="BFS156" s="4"/>
      <c r="BFT156" s="4"/>
      <c r="BFU156" s="4"/>
      <c r="BFV156" s="4"/>
      <c r="BFW156" s="4"/>
      <c r="BFX156" s="4"/>
      <c r="BFY156" s="4"/>
      <c r="BFZ156" s="4"/>
      <c r="BGA156" s="4"/>
      <c r="BGB156" s="4"/>
      <c r="BGC156" s="4"/>
      <c r="BGD156" s="4"/>
      <c r="BGE156" s="4"/>
      <c r="BGF156" s="4"/>
      <c r="BGG156" s="4"/>
      <c r="BGH156" s="4"/>
      <c r="BGI156" s="4"/>
      <c r="BGJ156" s="4"/>
      <c r="BGK156" s="4"/>
      <c r="BGL156" s="4"/>
      <c r="BGM156" s="4"/>
      <c r="BGN156" s="4"/>
      <c r="BGO156" s="4"/>
      <c r="BGP156" s="4"/>
      <c r="BGQ156" s="4"/>
      <c r="BGR156" s="4"/>
      <c r="BGS156" s="4"/>
      <c r="BGT156" s="4"/>
      <c r="BGU156" s="4"/>
      <c r="BGV156" s="4"/>
      <c r="BGW156" s="4"/>
      <c r="BGX156" s="4"/>
      <c r="BGY156" s="4"/>
      <c r="BGZ156" s="4"/>
      <c r="BHA156" s="4"/>
      <c r="BHB156" s="4"/>
      <c r="BHC156" s="4"/>
      <c r="BHD156" s="4"/>
      <c r="BHE156" s="4"/>
      <c r="BHF156" s="4"/>
      <c r="BHG156" s="4"/>
      <c r="BHH156" s="4"/>
      <c r="BHI156" s="4"/>
      <c r="BHJ156" s="4"/>
      <c r="BHK156" s="4"/>
      <c r="BHL156" s="4"/>
      <c r="BHM156" s="4"/>
      <c r="BHN156" s="4"/>
      <c r="BHO156" s="4"/>
      <c r="BHP156" s="4"/>
      <c r="BHQ156" s="4"/>
      <c r="BHR156" s="4"/>
      <c r="BHS156" s="4"/>
      <c r="BHT156" s="4"/>
      <c r="BHU156" s="4"/>
      <c r="BHV156" s="4"/>
      <c r="BHW156" s="4"/>
      <c r="BHX156" s="4"/>
      <c r="BHY156" s="4"/>
      <c r="BHZ156" s="4"/>
      <c r="BIA156" s="4"/>
      <c r="BIB156" s="4"/>
      <c r="BIC156" s="4"/>
      <c r="BID156" s="4"/>
      <c r="BIE156" s="4"/>
      <c r="BIF156" s="4"/>
      <c r="BIG156" s="4"/>
      <c r="BIH156" s="4"/>
      <c r="BII156" s="4"/>
      <c r="BIJ156" s="4"/>
      <c r="BIK156" s="4"/>
      <c r="BIL156" s="4"/>
      <c r="BIM156" s="4"/>
      <c r="BIN156" s="4"/>
      <c r="BIO156" s="4"/>
      <c r="BIP156" s="4"/>
      <c r="BIQ156" s="4"/>
      <c r="BIR156" s="4"/>
      <c r="BIS156" s="4"/>
      <c r="BIT156" s="4"/>
      <c r="BIU156" s="4"/>
      <c r="BIV156" s="4"/>
      <c r="BIW156" s="4"/>
      <c r="BIX156" s="4"/>
      <c r="BIY156" s="4"/>
      <c r="BIZ156" s="4"/>
      <c r="BJA156" s="4"/>
      <c r="BJB156" s="4"/>
      <c r="BJC156" s="4"/>
      <c r="BJD156" s="4"/>
      <c r="BJE156" s="4"/>
      <c r="BJF156" s="4"/>
      <c r="BJG156" s="4"/>
      <c r="BJH156" s="4"/>
      <c r="BJI156" s="4"/>
      <c r="BJJ156" s="4"/>
      <c r="BJK156" s="4"/>
      <c r="BJL156" s="4"/>
      <c r="BJM156" s="4"/>
      <c r="BJN156" s="4"/>
      <c r="BJO156" s="4"/>
      <c r="BJP156" s="4"/>
      <c r="BJQ156" s="4"/>
      <c r="BJR156" s="4"/>
      <c r="BJS156" s="4"/>
      <c r="BJT156" s="4"/>
      <c r="BJU156" s="4"/>
      <c r="BJV156" s="4"/>
      <c r="BJW156" s="4"/>
      <c r="BJX156" s="4"/>
      <c r="BJY156" s="4"/>
      <c r="BJZ156" s="4"/>
      <c r="BKA156" s="4"/>
      <c r="BKB156" s="4"/>
      <c r="BKC156" s="4"/>
      <c r="BKD156" s="4"/>
      <c r="BKE156" s="4"/>
      <c r="BKF156" s="4"/>
      <c r="BKG156" s="4"/>
      <c r="BKH156" s="4"/>
      <c r="BKI156" s="4"/>
      <c r="BKJ156" s="4"/>
      <c r="BKK156" s="4"/>
      <c r="BKL156" s="4"/>
      <c r="BKM156" s="4"/>
      <c r="BKN156" s="4"/>
      <c r="BKO156" s="4"/>
      <c r="BKP156" s="4"/>
      <c r="BKQ156" s="4"/>
      <c r="BKR156" s="4"/>
      <c r="BKS156" s="4"/>
      <c r="BKT156" s="4"/>
      <c r="BKU156" s="4"/>
      <c r="BKV156" s="4"/>
      <c r="BKW156" s="4"/>
      <c r="BKX156" s="4"/>
      <c r="BKY156" s="4"/>
      <c r="BKZ156" s="4"/>
      <c r="BLA156" s="4"/>
      <c r="BLB156" s="4"/>
      <c r="BLC156" s="4"/>
      <c r="BLD156" s="4"/>
      <c r="BLE156" s="4"/>
      <c r="BLF156" s="4"/>
      <c r="BLG156" s="4"/>
      <c r="BLH156" s="4"/>
      <c r="BLI156" s="4"/>
      <c r="BLJ156" s="4"/>
      <c r="BLK156" s="4"/>
      <c r="BLL156" s="4"/>
      <c r="BLM156" s="4"/>
      <c r="BLN156" s="4"/>
      <c r="BLO156" s="4"/>
      <c r="BLP156" s="4"/>
      <c r="BLQ156" s="4"/>
      <c r="BLR156" s="4"/>
      <c r="BLS156" s="4"/>
      <c r="BLT156" s="4"/>
      <c r="BLU156" s="4"/>
      <c r="BLV156" s="4"/>
      <c r="BLW156" s="4"/>
      <c r="BLX156" s="4"/>
      <c r="BLY156" s="4"/>
      <c r="BLZ156" s="4"/>
      <c r="BMA156" s="4"/>
      <c r="BMB156" s="4"/>
      <c r="BMC156" s="4"/>
      <c r="BMD156" s="4"/>
      <c r="BME156" s="4"/>
      <c r="BMF156" s="4"/>
      <c r="BMG156" s="4"/>
      <c r="BMH156" s="4"/>
      <c r="BMI156" s="4"/>
      <c r="BMJ156" s="4"/>
      <c r="BMK156" s="4"/>
      <c r="BML156" s="4"/>
      <c r="BMM156" s="4"/>
      <c r="BMN156" s="4"/>
      <c r="BMO156" s="4"/>
      <c r="BMP156" s="4"/>
      <c r="BMQ156" s="4"/>
      <c r="BMR156" s="4"/>
      <c r="BMS156" s="4"/>
      <c r="BMT156" s="4"/>
      <c r="BMU156" s="4"/>
      <c r="BMV156" s="4"/>
      <c r="BMW156" s="4"/>
      <c r="BMX156" s="4"/>
      <c r="BMY156" s="4"/>
      <c r="BMZ156" s="4"/>
      <c r="BNA156" s="4"/>
      <c r="BNB156" s="4"/>
      <c r="BNC156" s="4"/>
      <c r="BND156" s="4"/>
      <c r="BNE156" s="4"/>
      <c r="BNF156" s="4"/>
      <c r="BNG156" s="4"/>
      <c r="BNH156" s="4"/>
      <c r="BNI156" s="4"/>
      <c r="BNJ156" s="4"/>
      <c r="BNK156" s="4"/>
      <c r="BNL156" s="4"/>
      <c r="BNM156" s="4"/>
      <c r="BNN156" s="4"/>
      <c r="BNO156" s="4"/>
      <c r="BNP156" s="4"/>
      <c r="BNQ156" s="4"/>
      <c r="BNR156" s="4"/>
      <c r="BNS156" s="4"/>
      <c r="BNT156" s="4"/>
      <c r="BNU156" s="4"/>
      <c r="BNV156" s="4"/>
      <c r="BNW156" s="4"/>
      <c r="BNX156" s="4"/>
      <c r="BNY156" s="4"/>
      <c r="BNZ156" s="4"/>
      <c r="BOA156" s="4"/>
      <c r="BOB156" s="4"/>
      <c r="BOC156" s="4"/>
      <c r="BOD156" s="4"/>
      <c r="BOE156" s="4"/>
      <c r="BOF156" s="4"/>
      <c r="BOG156" s="4"/>
      <c r="BOH156" s="4"/>
      <c r="BOI156" s="4"/>
      <c r="BOJ156" s="4"/>
      <c r="BOK156" s="4"/>
      <c r="BOL156" s="4"/>
      <c r="BOM156" s="4"/>
      <c r="BON156" s="4"/>
      <c r="BOO156" s="4"/>
      <c r="BOP156" s="4"/>
      <c r="BOQ156" s="4"/>
      <c r="BOR156" s="4"/>
      <c r="BOS156" s="4"/>
      <c r="BOT156" s="4"/>
      <c r="BOU156" s="4"/>
      <c r="BOV156" s="4"/>
      <c r="BOW156" s="4"/>
      <c r="BOX156" s="4"/>
      <c r="BOY156" s="4"/>
      <c r="BOZ156" s="4"/>
      <c r="BPA156" s="4"/>
      <c r="BPB156" s="4"/>
      <c r="BPC156" s="4"/>
      <c r="BPD156" s="4"/>
      <c r="BPE156" s="4"/>
      <c r="BPF156" s="4"/>
      <c r="BPG156" s="4"/>
      <c r="BPH156" s="4"/>
      <c r="BPI156" s="4"/>
      <c r="BPJ156" s="4"/>
      <c r="BPK156" s="4"/>
      <c r="BPL156" s="4"/>
      <c r="BPM156" s="4"/>
      <c r="BPN156" s="4"/>
      <c r="BPO156" s="4"/>
      <c r="BPP156" s="4"/>
      <c r="BPQ156" s="4"/>
      <c r="BPR156" s="4"/>
      <c r="BPS156" s="4"/>
      <c r="BPT156" s="4"/>
      <c r="BPU156" s="4"/>
      <c r="BPV156" s="4"/>
      <c r="BPW156" s="4"/>
      <c r="BPX156" s="4"/>
      <c r="BPY156" s="4"/>
      <c r="BPZ156" s="4"/>
      <c r="BQA156" s="4"/>
      <c r="BQB156" s="4"/>
      <c r="BQC156" s="4"/>
      <c r="BQD156" s="4"/>
      <c r="BQE156" s="4"/>
      <c r="BQF156" s="4"/>
      <c r="BQG156" s="4"/>
      <c r="BQH156" s="4"/>
      <c r="BQI156" s="4"/>
      <c r="BQJ156" s="4"/>
      <c r="BQK156" s="4"/>
      <c r="BQL156" s="4"/>
      <c r="BQM156" s="4"/>
      <c r="BQN156" s="4"/>
      <c r="BQO156" s="4"/>
      <c r="BQP156" s="4"/>
      <c r="BQQ156" s="4"/>
      <c r="BQR156" s="4"/>
      <c r="BQS156" s="4"/>
      <c r="BQT156" s="4"/>
      <c r="BQU156" s="4"/>
      <c r="BQV156" s="4"/>
      <c r="BQW156" s="4"/>
      <c r="BQX156" s="4"/>
      <c r="BQY156" s="4"/>
      <c r="BQZ156" s="4"/>
      <c r="BRA156" s="4"/>
      <c r="BRB156" s="4"/>
      <c r="BRC156" s="4"/>
      <c r="BRD156" s="4"/>
      <c r="BRE156" s="4"/>
      <c r="BRF156" s="4"/>
      <c r="BRG156" s="4"/>
      <c r="BRH156" s="4"/>
      <c r="BRI156" s="4"/>
      <c r="BRJ156" s="4"/>
      <c r="BRK156" s="4"/>
      <c r="BRL156" s="4"/>
      <c r="BRM156" s="4"/>
      <c r="BRN156" s="4"/>
      <c r="BRO156" s="4"/>
      <c r="BRP156" s="4"/>
      <c r="BRQ156" s="4"/>
      <c r="BRR156" s="4"/>
      <c r="BRS156" s="4"/>
      <c r="BRT156" s="4"/>
      <c r="BRU156" s="4"/>
      <c r="BRV156" s="4"/>
      <c r="BRW156" s="4"/>
      <c r="BRX156" s="4"/>
      <c r="BRY156" s="4"/>
      <c r="BRZ156" s="4"/>
      <c r="BSA156" s="4"/>
      <c r="BSB156" s="4"/>
      <c r="BSC156" s="4"/>
      <c r="BSD156" s="4"/>
      <c r="BSE156" s="4"/>
      <c r="BSF156" s="4"/>
      <c r="BSG156" s="4"/>
      <c r="BSH156" s="4"/>
      <c r="BSI156" s="4"/>
      <c r="BSJ156" s="4"/>
      <c r="BSK156" s="4"/>
      <c r="BSL156" s="4"/>
      <c r="BSM156" s="4"/>
      <c r="BSN156" s="4"/>
      <c r="BSO156" s="4"/>
      <c r="BSP156" s="4"/>
      <c r="BSQ156" s="4"/>
      <c r="BSR156" s="4"/>
      <c r="BSS156" s="4"/>
      <c r="BST156" s="4"/>
      <c r="BSU156" s="4"/>
      <c r="BSV156" s="4"/>
      <c r="BSW156" s="4"/>
      <c r="BSX156" s="4"/>
      <c r="BSY156" s="4"/>
      <c r="BSZ156" s="4"/>
      <c r="BTA156" s="4"/>
      <c r="BTB156" s="4"/>
      <c r="BTC156" s="4"/>
      <c r="BTD156" s="4"/>
      <c r="BTE156" s="4"/>
      <c r="BTF156" s="4"/>
      <c r="BTG156" s="4"/>
      <c r="BTH156" s="4"/>
      <c r="BTI156" s="4"/>
      <c r="BTJ156" s="4"/>
      <c r="BTK156" s="4"/>
      <c r="BTL156" s="4"/>
      <c r="BTM156" s="4"/>
      <c r="BTN156" s="4"/>
      <c r="BTO156" s="4"/>
      <c r="BTP156" s="4"/>
      <c r="BTQ156" s="4"/>
      <c r="BTR156" s="4"/>
      <c r="BTS156" s="4"/>
      <c r="BTT156" s="4"/>
      <c r="BTU156" s="4"/>
      <c r="BTV156" s="4"/>
      <c r="BTW156" s="4"/>
      <c r="BTX156" s="4"/>
      <c r="BTY156" s="4"/>
      <c r="BTZ156" s="4"/>
      <c r="BUA156" s="4"/>
      <c r="BUB156" s="4"/>
      <c r="BUC156" s="4"/>
      <c r="BUD156" s="4"/>
      <c r="BUE156" s="4"/>
      <c r="BUF156" s="4"/>
      <c r="BUG156" s="4"/>
      <c r="BUH156" s="4"/>
      <c r="BUI156" s="4"/>
      <c r="BUJ156" s="4"/>
      <c r="BUK156" s="4"/>
      <c r="BUL156" s="4"/>
      <c r="BUM156" s="4"/>
      <c r="BUN156" s="4"/>
      <c r="BUO156" s="4"/>
      <c r="BUP156" s="4"/>
      <c r="BUQ156" s="4"/>
      <c r="BUR156" s="4"/>
      <c r="BUS156" s="4"/>
      <c r="BUT156" s="4"/>
      <c r="BUU156" s="4"/>
      <c r="BUV156" s="4"/>
      <c r="BUW156" s="4"/>
      <c r="BUX156" s="4"/>
      <c r="BUY156" s="4"/>
      <c r="BUZ156" s="4"/>
      <c r="BVA156" s="4"/>
      <c r="BVB156" s="4"/>
      <c r="BVC156" s="4"/>
      <c r="BVD156" s="4"/>
      <c r="BVE156" s="4"/>
      <c r="BVF156" s="4"/>
      <c r="BVG156" s="4"/>
      <c r="BVH156" s="4"/>
      <c r="BVI156" s="4"/>
      <c r="BVJ156" s="4"/>
      <c r="BVK156" s="4"/>
      <c r="BVL156" s="4"/>
      <c r="BVM156" s="4"/>
      <c r="BVN156" s="4"/>
      <c r="BVO156" s="4"/>
      <c r="BVP156" s="4"/>
      <c r="BVQ156" s="4"/>
      <c r="BVR156" s="4"/>
      <c r="BVS156" s="4"/>
      <c r="BVT156" s="4"/>
      <c r="BVU156" s="4"/>
      <c r="BVV156" s="4"/>
      <c r="BVW156" s="4"/>
      <c r="BVX156" s="4"/>
      <c r="BVY156" s="4"/>
      <c r="BVZ156" s="4"/>
      <c r="BWA156" s="4"/>
      <c r="BWB156" s="4"/>
      <c r="BWC156" s="4"/>
      <c r="BWD156" s="4"/>
      <c r="BWE156" s="4"/>
      <c r="BWF156" s="4"/>
      <c r="BWG156" s="4"/>
      <c r="BWH156" s="4"/>
      <c r="BWI156" s="4"/>
      <c r="BWJ156" s="4"/>
      <c r="BWK156" s="4"/>
      <c r="BWL156" s="4"/>
      <c r="BWM156" s="4"/>
      <c r="BWN156" s="4"/>
      <c r="BWO156" s="4"/>
      <c r="BWP156" s="4"/>
      <c r="BWQ156" s="4"/>
      <c r="BWR156" s="4"/>
      <c r="BWS156" s="4"/>
      <c r="BWT156" s="4"/>
      <c r="BWU156" s="4"/>
      <c r="BWV156" s="4"/>
      <c r="BWW156" s="4"/>
      <c r="BWX156" s="4"/>
      <c r="BWY156" s="4"/>
      <c r="BWZ156" s="4"/>
      <c r="BXA156" s="4"/>
      <c r="BXB156" s="4"/>
      <c r="BXC156" s="4"/>
      <c r="BXD156" s="4"/>
      <c r="BXE156" s="4"/>
      <c r="BXF156" s="4"/>
      <c r="BXG156" s="4"/>
      <c r="BXH156" s="4"/>
      <c r="BXI156" s="4"/>
      <c r="BXJ156" s="4"/>
      <c r="BXK156" s="4"/>
      <c r="BXL156" s="4"/>
      <c r="BXM156" s="4"/>
      <c r="BXN156" s="4"/>
      <c r="BXO156" s="4"/>
      <c r="BXP156" s="4"/>
      <c r="BXQ156" s="4"/>
      <c r="BXR156" s="4"/>
      <c r="BXS156" s="4"/>
      <c r="BXT156" s="4"/>
      <c r="BXU156" s="4"/>
      <c r="BXV156" s="4"/>
      <c r="BXW156" s="4"/>
      <c r="BXX156" s="4"/>
      <c r="BXY156" s="4"/>
      <c r="BXZ156" s="4"/>
      <c r="BYA156" s="4"/>
      <c r="BYB156" s="4"/>
      <c r="BYC156" s="4"/>
      <c r="BYD156" s="4"/>
      <c r="BYE156" s="4"/>
      <c r="BYF156" s="4"/>
      <c r="BYG156" s="4"/>
      <c r="BYH156" s="4"/>
      <c r="BYI156" s="4"/>
      <c r="BYJ156" s="4"/>
      <c r="BYK156" s="4"/>
      <c r="BYL156" s="4"/>
      <c r="BYM156" s="4"/>
      <c r="BYN156" s="4"/>
      <c r="BYO156" s="4"/>
      <c r="BYP156" s="4"/>
      <c r="BYQ156" s="4"/>
      <c r="BYR156" s="4"/>
      <c r="BYS156" s="4"/>
      <c r="BYT156" s="4"/>
      <c r="BYU156" s="4"/>
      <c r="BYV156" s="4"/>
      <c r="BYW156" s="4"/>
      <c r="BYX156" s="4"/>
      <c r="BYY156" s="4"/>
      <c r="BYZ156" s="4"/>
      <c r="BZA156" s="4"/>
      <c r="BZB156" s="4"/>
      <c r="BZC156" s="4"/>
      <c r="BZD156" s="4"/>
      <c r="BZE156" s="4"/>
      <c r="BZF156" s="4"/>
      <c r="BZG156" s="4"/>
      <c r="BZH156" s="4"/>
      <c r="BZI156" s="4"/>
      <c r="BZJ156" s="4"/>
      <c r="BZK156" s="4"/>
      <c r="BZL156" s="4"/>
      <c r="BZM156" s="4"/>
      <c r="BZN156" s="4"/>
      <c r="BZO156" s="4"/>
      <c r="BZP156" s="4"/>
      <c r="BZQ156" s="4"/>
      <c r="BZR156" s="4"/>
      <c r="BZS156" s="4"/>
      <c r="BZT156" s="4"/>
      <c r="BZU156" s="4"/>
      <c r="BZV156" s="4"/>
      <c r="BZW156" s="4"/>
      <c r="BZX156" s="4"/>
      <c r="BZY156" s="4"/>
      <c r="BZZ156" s="4"/>
      <c r="CAA156" s="4"/>
      <c r="CAB156" s="4"/>
      <c r="CAC156" s="4"/>
      <c r="CAD156" s="4"/>
      <c r="CAE156" s="4"/>
      <c r="CAF156" s="4"/>
      <c r="CAG156" s="4"/>
      <c r="CAH156" s="4"/>
      <c r="CAI156" s="4"/>
      <c r="CAJ156" s="4"/>
      <c r="CAK156" s="4"/>
      <c r="CAL156" s="4"/>
      <c r="CAM156" s="4"/>
      <c r="CAN156" s="4"/>
      <c r="CAO156" s="4"/>
      <c r="CAP156" s="4"/>
      <c r="CAQ156" s="4"/>
      <c r="CAR156" s="4"/>
      <c r="CAS156" s="4"/>
      <c r="CAT156" s="4"/>
      <c r="CAU156" s="4"/>
      <c r="CAV156" s="4"/>
      <c r="CAW156" s="4"/>
      <c r="CAX156" s="4"/>
      <c r="CAY156" s="4"/>
      <c r="CAZ156" s="4"/>
      <c r="CBA156" s="4"/>
      <c r="CBB156" s="4"/>
      <c r="CBC156" s="4"/>
      <c r="CBD156" s="4"/>
      <c r="CBE156" s="4"/>
      <c r="CBF156" s="4"/>
      <c r="CBG156" s="4"/>
      <c r="CBH156" s="4"/>
      <c r="CBI156" s="4"/>
      <c r="CBJ156" s="4"/>
      <c r="CBK156" s="4"/>
      <c r="CBL156" s="4"/>
      <c r="CBM156" s="4"/>
      <c r="CBN156" s="4"/>
      <c r="CBO156" s="4"/>
      <c r="CBP156" s="4"/>
      <c r="CBQ156" s="4"/>
      <c r="CBR156" s="4"/>
      <c r="CBS156" s="4"/>
      <c r="CBT156" s="4"/>
      <c r="CBU156" s="4"/>
      <c r="CBV156" s="4"/>
      <c r="CBW156" s="4"/>
      <c r="CBX156" s="4"/>
      <c r="CBY156" s="4"/>
      <c r="CBZ156" s="4"/>
      <c r="CCA156" s="4"/>
      <c r="CCB156" s="4"/>
      <c r="CCC156" s="4"/>
      <c r="CCD156" s="4"/>
      <c r="CCE156" s="4"/>
      <c r="CCF156" s="4"/>
      <c r="CCG156" s="4"/>
      <c r="CCH156" s="4"/>
      <c r="CCI156" s="4"/>
      <c r="CCJ156" s="4"/>
      <c r="CCK156" s="4"/>
      <c r="CCL156" s="4"/>
      <c r="CCM156" s="4"/>
      <c r="CCN156" s="4"/>
      <c r="CCO156" s="4"/>
      <c r="CCP156" s="4"/>
      <c r="CCQ156" s="4"/>
      <c r="CCR156" s="4"/>
      <c r="CCS156" s="4"/>
      <c r="CCT156" s="4"/>
      <c r="CCU156" s="4"/>
      <c r="CCV156" s="4"/>
      <c r="CCW156" s="4"/>
      <c r="CCX156" s="4"/>
      <c r="CCY156" s="4"/>
      <c r="CCZ156" s="4"/>
      <c r="CDA156" s="4"/>
      <c r="CDB156" s="4"/>
      <c r="CDC156" s="4"/>
      <c r="CDD156" s="4"/>
      <c r="CDE156" s="4"/>
      <c r="CDF156" s="4"/>
      <c r="CDG156" s="4"/>
      <c r="CDH156" s="4"/>
      <c r="CDI156" s="4"/>
      <c r="CDJ156" s="4"/>
      <c r="CDK156" s="4"/>
      <c r="CDL156" s="4"/>
      <c r="CDM156" s="4"/>
      <c r="CDN156" s="4"/>
      <c r="CDO156" s="4"/>
      <c r="CDP156" s="4"/>
      <c r="CDQ156" s="4"/>
      <c r="CDR156" s="4"/>
      <c r="CDS156" s="4"/>
      <c r="CDT156" s="4"/>
      <c r="CDU156" s="4"/>
      <c r="CDV156" s="4"/>
      <c r="CDW156" s="4"/>
      <c r="CDX156" s="4"/>
      <c r="CDY156" s="4"/>
      <c r="CDZ156" s="4"/>
      <c r="CEA156" s="4"/>
      <c r="CEB156" s="4"/>
      <c r="CEC156" s="4"/>
      <c r="CED156" s="4"/>
      <c r="CEE156" s="4"/>
      <c r="CEF156" s="4"/>
      <c r="CEG156" s="4"/>
      <c r="CEH156" s="4"/>
      <c r="CEI156" s="4"/>
      <c r="CEJ156" s="4"/>
      <c r="CEK156" s="4"/>
      <c r="CEL156" s="4"/>
      <c r="CEM156" s="4"/>
      <c r="CEN156" s="4"/>
      <c r="CEO156" s="4"/>
      <c r="CEP156" s="4"/>
      <c r="CEQ156" s="4"/>
      <c r="CER156" s="4"/>
      <c r="CES156" s="4"/>
      <c r="CET156" s="4"/>
      <c r="CEU156" s="4"/>
      <c r="CEV156" s="4"/>
      <c r="CEW156" s="4"/>
      <c r="CEX156" s="4"/>
      <c r="CEY156" s="4"/>
      <c r="CEZ156" s="4"/>
      <c r="CFA156" s="4"/>
      <c r="CFB156" s="4"/>
      <c r="CFC156" s="4"/>
      <c r="CFD156" s="4"/>
      <c r="CFE156" s="4"/>
      <c r="CFF156" s="4"/>
      <c r="CFG156" s="4"/>
      <c r="CFH156" s="4"/>
      <c r="CFI156" s="4"/>
      <c r="CFJ156" s="4"/>
      <c r="CFK156" s="4"/>
      <c r="CFL156" s="4"/>
      <c r="CFM156" s="4"/>
      <c r="CFN156" s="4"/>
      <c r="CFO156" s="4"/>
      <c r="CFP156" s="4"/>
      <c r="CFQ156" s="4"/>
      <c r="CFR156" s="4"/>
      <c r="CFS156" s="4"/>
      <c r="CFT156" s="4"/>
      <c r="CFU156" s="4"/>
      <c r="CFV156" s="4"/>
      <c r="CFW156" s="4"/>
      <c r="CFX156" s="4"/>
      <c r="CFY156" s="4"/>
      <c r="CFZ156" s="4"/>
      <c r="CGA156" s="4"/>
      <c r="CGB156" s="4"/>
      <c r="CGC156" s="4"/>
      <c r="CGD156" s="4"/>
      <c r="CGE156" s="4"/>
      <c r="CGF156" s="4"/>
      <c r="CGG156" s="4"/>
      <c r="CGH156" s="4"/>
      <c r="CGI156" s="4"/>
      <c r="CGJ156" s="4"/>
      <c r="CGK156" s="4"/>
      <c r="CGL156" s="4"/>
      <c r="CGM156" s="4"/>
      <c r="CGN156" s="4"/>
      <c r="CGO156" s="4"/>
      <c r="CGP156" s="4"/>
      <c r="CGQ156" s="4"/>
      <c r="CGR156" s="4"/>
      <c r="CGS156" s="4"/>
      <c r="CGT156" s="4"/>
      <c r="CGU156" s="4"/>
      <c r="CGV156" s="4"/>
      <c r="CGW156" s="4"/>
      <c r="CGX156" s="4"/>
      <c r="CGY156" s="4"/>
      <c r="CGZ156" s="4"/>
      <c r="CHA156" s="4"/>
      <c r="CHB156" s="4"/>
      <c r="CHC156" s="4"/>
      <c r="CHD156" s="4"/>
      <c r="CHE156" s="4"/>
      <c r="CHF156" s="4"/>
      <c r="CHG156" s="4"/>
      <c r="CHH156" s="4"/>
      <c r="CHI156" s="4"/>
      <c r="CHJ156" s="4"/>
      <c r="CHK156" s="4"/>
      <c r="CHL156" s="4"/>
      <c r="CHM156" s="4"/>
      <c r="CHN156" s="4"/>
      <c r="CHO156" s="4"/>
      <c r="CHP156" s="4"/>
      <c r="CHQ156" s="4"/>
      <c r="CHR156" s="4"/>
      <c r="CHS156" s="4"/>
      <c r="CHT156" s="4"/>
      <c r="CHU156" s="4"/>
      <c r="CHV156" s="4"/>
      <c r="CHW156" s="4"/>
      <c r="CHX156" s="4"/>
      <c r="CHY156" s="4"/>
      <c r="CHZ156" s="4"/>
      <c r="CIA156" s="4"/>
      <c r="CIB156" s="4"/>
      <c r="CIC156" s="4"/>
      <c r="CID156" s="4"/>
      <c r="CIE156" s="4"/>
      <c r="CIF156" s="4"/>
      <c r="CIG156" s="4"/>
      <c r="CIH156" s="4"/>
      <c r="CII156" s="4"/>
      <c r="CIJ156" s="4"/>
      <c r="CIK156" s="4"/>
      <c r="CIL156" s="4"/>
      <c r="CIM156" s="4"/>
      <c r="CIN156" s="4"/>
      <c r="CIO156" s="4"/>
      <c r="CIP156" s="4"/>
      <c r="CIQ156" s="4"/>
      <c r="CIR156" s="4"/>
      <c r="CIS156" s="4"/>
      <c r="CIT156" s="4"/>
      <c r="CIU156" s="4"/>
      <c r="CIV156" s="4"/>
      <c r="CIW156" s="4"/>
      <c r="CIX156" s="4"/>
      <c r="CIY156" s="4"/>
      <c r="CIZ156" s="4"/>
      <c r="CJA156" s="4"/>
      <c r="CJB156" s="4"/>
      <c r="CJC156" s="4"/>
      <c r="CJD156" s="4"/>
      <c r="CJE156" s="4"/>
      <c r="CJF156" s="4"/>
      <c r="CJG156" s="4"/>
      <c r="CJH156" s="4"/>
      <c r="CJI156" s="4"/>
      <c r="CJJ156" s="4"/>
      <c r="CJK156" s="4"/>
      <c r="CJL156" s="4"/>
      <c r="CJM156" s="4"/>
      <c r="CJN156" s="4"/>
      <c r="CJO156" s="4"/>
      <c r="CJP156" s="4"/>
      <c r="CJQ156" s="4"/>
      <c r="CJR156" s="4"/>
      <c r="CJS156" s="4"/>
      <c r="CJT156" s="4"/>
      <c r="CJU156" s="4"/>
      <c r="CJV156" s="4"/>
      <c r="CJW156" s="4"/>
      <c r="CJX156" s="4"/>
      <c r="CJY156" s="4"/>
      <c r="CJZ156" s="4"/>
      <c r="CKA156" s="4"/>
      <c r="CKB156" s="4"/>
      <c r="CKC156" s="4"/>
      <c r="CKD156" s="4"/>
      <c r="CKE156" s="4"/>
      <c r="CKF156" s="4"/>
      <c r="CKG156" s="4"/>
      <c r="CKH156" s="4"/>
      <c r="CKI156" s="4"/>
      <c r="CKJ156" s="4"/>
      <c r="CKK156" s="4"/>
      <c r="CKL156" s="4"/>
      <c r="CKM156" s="4"/>
      <c r="CKN156" s="4"/>
      <c r="CKO156" s="4"/>
      <c r="CKP156" s="4"/>
      <c r="CKQ156" s="4"/>
      <c r="CKR156" s="4"/>
      <c r="CKS156" s="4"/>
      <c r="CKT156" s="4"/>
      <c r="CKU156" s="4"/>
      <c r="CKV156" s="4"/>
      <c r="CKW156" s="4"/>
      <c r="CKX156" s="4"/>
      <c r="CKY156" s="4"/>
      <c r="CKZ156" s="4"/>
      <c r="CLA156" s="4"/>
      <c r="CLB156" s="4"/>
      <c r="CLC156" s="4"/>
      <c r="CLD156" s="4"/>
      <c r="CLE156" s="4"/>
      <c r="CLF156" s="4"/>
      <c r="CLG156" s="4"/>
      <c r="CLH156" s="4"/>
      <c r="CLI156" s="4"/>
      <c r="CLJ156" s="4"/>
      <c r="CLK156" s="4"/>
      <c r="CLL156" s="4"/>
      <c r="CLM156" s="4"/>
      <c r="CLN156" s="4"/>
      <c r="CLO156" s="4"/>
      <c r="CLP156" s="4"/>
      <c r="CLQ156" s="4"/>
      <c r="CLR156" s="4"/>
      <c r="CLS156" s="4"/>
      <c r="CLT156" s="4"/>
      <c r="CLU156" s="4"/>
      <c r="CLV156" s="4"/>
      <c r="CLW156" s="4"/>
      <c r="CLX156" s="4"/>
      <c r="CLY156" s="4"/>
      <c r="CLZ156" s="4"/>
      <c r="CMA156" s="4"/>
      <c r="CMB156" s="4"/>
      <c r="CMC156" s="4"/>
      <c r="CMD156" s="4"/>
      <c r="CME156" s="4"/>
      <c r="CMF156" s="4"/>
      <c r="CMG156" s="4"/>
      <c r="CMH156" s="4"/>
      <c r="CMI156" s="4"/>
      <c r="CMJ156" s="4"/>
      <c r="CMK156" s="4"/>
      <c r="CML156" s="4"/>
      <c r="CMM156" s="4"/>
      <c r="CMN156" s="4"/>
      <c r="CMO156" s="4"/>
      <c r="CMP156" s="4"/>
      <c r="CMQ156" s="4"/>
      <c r="CMR156" s="4"/>
      <c r="CMS156" s="4"/>
      <c r="CMT156" s="4"/>
      <c r="CMU156" s="4"/>
      <c r="CMV156" s="4"/>
      <c r="CMW156" s="4"/>
      <c r="CMX156" s="4"/>
      <c r="CMY156" s="4"/>
      <c r="CMZ156" s="4"/>
      <c r="CNA156" s="4"/>
      <c r="CNB156" s="4"/>
      <c r="CNC156" s="4"/>
      <c r="CND156" s="4"/>
      <c r="CNE156" s="4"/>
      <c r="CNF156" s="4"/>
      <c r="CNG156" s="4"/>
      <c r="CNH156" s="4"/>
      <c r="CNI156" s="4"/>
      <c r="CNJ156" s="4"/>
      <c r="CNK156" s="4"/>
      <c r="CNL156" s="4"/>
      <c r="CNM156" s="4"/>
      <c r="CNN156" s="4"/>
      <c r="CNO156" s="4"/>
      <c r="CNP156" s="4"/>
      <c r="CNQ156" s="4"/>
      <c r="CNR156" s="4"/>
      <c r="CNS156" s="4"/>
      <c r="CNT156" s="4"/>
      <c r="CNU156" s="4"/>
      <c r="CNV156" s="4"/>
      <c r="CNW156" s="4"/>
      <c r="CNX156" s="4"/>
      <c r="CNY156" s="4"/>
      <c r="CNZ156" s="4"/>
      <c r="COA156" s="4"/>
      <c r="COB156" s="4"/>
      <c r="COC156" s="4"/>
      <c r="COD156" s="4"/>
      <c r="COE156" s="4"/>
      <c r="COF156" s="4"/>
      <c r="COG156" s="4"/>
      <c r="COH156" s="4"/>
      <c r="COI156" s="4"/>
      <c r="COJ156" s="4"/>
      <c r="COK156" s="4"/>
      <c r="COL156" s="4"/>
      <c r="COM156" s="4"/>
      <c r="CON156" s="4"/>
      <c r="COO156" s="4"/>
      <c r="COP156" s="4"/>
      <c r="COQ156" s="4"/>
      <c r="COR156" s="4"/>
      <c r="COS156" s="4"/>
      <c r="COT156" s="4"/>
      <c r="COU156" s="4"/>
      <c r="COV156" s="4"/>
      <c r="COW156" s="4"/>
      <c r="COX156" s="4"/>
      <c r="COY156" s="4"/>
      <c r="COZ156" s="4"/>
      <c r="CPA156" s="4"/>
      <c r="CPB156" s="4"/>
      <c r="CPC156" s="4"/>
      <c r="CPD156" s="4"/>
      <c r="CPE156" s="4"/>
      <c r="CPF156" s="4"/>
      <c r="CPG156" s="4"/>
      <c r="CPH156" s="4"/>
      <c r="CPI156" s="4"/>
      <c r="CPJ156" s="4"/>
      <c r="CPK156" s="4"/>
      <c r="CPL156" s="4"/>
      <c r="CPM156" s="4"/>
      <c r="CPN156" s="4"/>
      <c r="CPO156" s="4"/>
      <c r="CPP156" s="4"/>
      <c r="CPQ156" s="4"/>
      <c r="CPR156" s="4"/>
      <c r="CPS156" s="4"/>
      <c r="CPT156" s="4"/>
      <c r="CPU156" s="4"/>
      <c r="CPV156" s="4"/>
      <c r="CPW156" s="4"/>
      <c r="CPX156" s="4"/>
      <c r="CPY156" s="4"/>
      <c r="CPZ156" s="4"/>
      <c r="CQA156" s="4"/>
      <c r="CQB156" s="4"/>
      <c r="CQC156" s="4"/>
      <c r="CQD156" s="4"/>
      <c r="CQE156" s="4"/>
      <c r="CQF156" s="4"/>
      <c r="CQG156" s="4"/>
      <c r="CQH156" s="4"/>
      <c r="CQI156" s="4"/>
      <c r="CQJ156" s="4"/>
      <c r="CQK156" s="4"/>
      <c r="CQL156" s="4"/>
      <c r="CQM156" s="4"/>
      <c r="CQN156" s="4"/>
      <c r="CQO156" s="4"/>
      <c r="CQP156" s="4"/>
      <c r="CQQ156" s="4"/>
      <c r="CQR156" s="4"/>
      <c r="CQS156" s="4"/>
      <c r="CQT156" s="4"/>
      <c r="CQU156" s="4"/>
      <c r="CQV156" s="4"/>
      <c r="CQW156" s="4"/>
      <c r="CQX156" s="4"/>
      <c r="CQY156" s="4"/>
      <c r="CQZ156" s="4"/>
      <c r="CRA156" s="4"/>
      <c r="CRB156" s="4"/>
      <c r="CRC156" s="4"/>
      <c r="CRD156" s="4"/>
      <c r="CRE156" s="4"/>
      <c r="CRF156" s="4"/>
      <c r="CRG156" s="4"/>
      <c r="CRH156" s="4"/>
      <c r="CRI156" s="4"/>
      <c r="CRJ156" s="4"/>
      <c r="CRK156" s="4"/>
      <c r="CRL156" s="4"/>
      <c r="CRM156" s="4"/>
      <c r="CRN156" s="4"/>
      <c r="CRO156" s="4"/>
      <c r="CRP156" s="4"/>
      <c r="CRQ156" s="4"/>
      <c r="CRR156" s="4"/>
      <c r="CRS156" s="4"/>
      <c r="CRT156" s="4"/>
      <c r="CRU156" s="4"/>
      <c r="CRV156" s="4"/>
      <c r="CRW156" s="4"/>
      <c r="CRX156" s="4"/>
      <c r="CRY156" s="4"/>
      <c r="CRZ156" s="4"/>
      <c r="CSA156" s="4"/>
      <c r="CSB156" s="4"/>
      <c r="CSC156" s="4"/>
      <c r="CSD156" s="4"/>
      <c r="CSE156" s="4"/>
      <c r="CSF156" s="4"/>
      <c r="CSG156" s="4"/>
      <c r="CSH156" s="4"/>
      <c r="CSI156" s="4"/>
      <c r="CSJ156" s="4"/>
      <c r="CSK156" s="4"/>
      <c r="CSL156" s="4"/>
      <c r="CSM156" s="4"/>
      <c r="CSN156" s="4"/>
      <c r="CSO156" s="4"/>
      <c r="CSP156" s="4"/>
      <c r="CSQ156" s="4"/>
      <c r="CSR156" s="4"/>
      <c r="CSS156" s="4"/>
      <c r="CST156" s="4"/>
      <c r="CSU156" s="4"/>
      <c r="CSV156" s="4"/>
      <c r="CSW156" s="4"/>
      <c r="CSX156" s="4"/>
      <c r="CSY156" s="4"/>
      <c r="CSZ156" s="4"/>
      <c r="CTA156" s="4"/>
      <c r="CTB156" s="4"/>
      <c r="CTC156" s="4"/>
      <c r="CTD156" s="4"/>
      <c r="CTE156" s="4"/>
      <c r="CTF156" s="4"/>
      <c r="CTG156" s="4"/>
      <c r="CTH156" s="4"/>
      <c r="CTI156" s="4"/>
      <c r="CTJ156" s="4"/>
      <c r="CTK156" s="4"/>
      <c r="CTL156" s="4"/>
      <c r="CTM156" s="4"/>
      <c r="CTN156" s="4"/>
      <c r="CTO156" s="4"/>
      <c r="CTP156" s="4"/>
      <c r="CTQ156" s="4"/>
      <c r="CTR156" s="4"/>
      <c r="CTS156" s="4"/>
      <c r="CTT156" s="4"/>
      <c r="CTU156" s="4"/>
      <c r="CTV156" s="4"/>
      <c r="CTW156" s="4"/>
      <c r="CTX156" s="4"/>
      <c r="CTY156" s="4"/>
      <c r="CTZ156" s="4"/>
      <c r="CUA156" s="4"/>
      <c r="CUB156" s="4"/>
      <c r="CUC156" s="4"/>
      <c r="CUD156" s="4"/>
      <c r="CUE156" s="4"/>
      <c r="CUF156" s="4"/>
      <c r="CUG156" s="4"/>
      <c r="CUH156" s="4"/>
      <c r="CUI156" s="4"/>
      <c r="CUJ156" s="4"/>
      <c r="CUK156" s="4"/>
      <c r="CUL156" s="4"/>
      <c r="CUM156" s="4"/>
      <c r="CUN156" s="4"/>
      <c r="CUO156" s="4"/>
      <c r="CUP156" s="4"/>
      <c r="CUQ156" s="4"/>
      <c r="CUR156" s="4"/>
      <c r="CUS156" s="4"/>
      <c r="CUT156" s="4"/>
      <c r="CUU156" s="4"/>
      <c r="CUV156" s="4"/>
      <c r="CUW156" s="4"/>
      <c r="CUX156" s="4"/>
      <c r="CUY156" s="4"/>
      <c r="CUZ156" s="4"/>
      <c r="CVA156" s="4"/>
      <c r="CVB156" s="4"/>
      <c r="CVC156" s="4"/>
      <c r="CVD156" s="4"/>
      <c r="CVE156" s="4"/>
      <c r="CVF156" s="4"/>
      <c r="CVG156" s="4"/>
      <c r="CVH156" s="4"/>
      <c r="CVI156" s="4"/>
      <c r="CVJ156" s="4"/>
      <c r="CVK156" s="4"/>
      <c r="CVL156" s="4"/>
      <c r="CVM156" s="4"/>
      <c r="CVN156" s="4"/>
      <c r="CVO156" s="4"/>
      <c r="CVP156" s="4"/>
      <c r="CVQ156" s="4"/>
      <c r="CVR156" s="4"/>
      <c r="CVS156" s="4"/>
      <c r="CVT156" s="4"/>
      <c r="CVU156" s="4"/>
      <c r="CVV156" s="4"/>
      <c r="CVW156" s="4"/>
      <c r="CVX156" s="4"/>
      <c r="CVY156" s="4"/>
      <c r="CVZ156" s="4"/>
      <c r="CWA156" s="4"/>
      <c r="CWB156" s="4"/>
      <c r="CWC156" s="4"/>
      <c r="CWD156" s="4"/>
      <c r="CWE156" s="4"/>
      <c r="CWF156" s="4"/>
      <c r="CWG156" s="4"/>
      <c r="CWH156" s="4"/>
      <c r="CWI156" s="4"/>
      <c r="CWJ156" s="4"/>
      <c r="CWK156" s="4"/>
      <c r="CWL156" s="4"/>
      <c r="CWM156" s="4"/>
      <c r="CWN156" s="4"/>
      <c r="CWO156" s="4"/>
      <c r="CWP156" s="4"/>
      <c r="CWQ156" s="4"/>
      <c r="CWR156" s="4"/>
      <c r="CWS156" s="4"/>
      <c r="CWT156" s="4"/>
      <c r="CWU156" s="4"/>
      <c r="CWV156" s="4"/>
      <c r="CWW156" s="4"/>
      <c r="CWX156" s="4"/>
      <c r="CWY156" s="4"/>
      <c r="CWZ156" s="4"/>
      <c r="CXA156" s="4"/>
      <c r="CXB156" s="4"/>
      <c r="CXC156" s="4"/>
      <c r="CXD156" s="4"/>
      <c r="CXE156" s="4"/>
      <c r="CXF156" s="4"/>
      <c r="CXG156" s="4"/>
      <c r="CXH156" s="4"/>
      <c r="CXI156" s="4"/>
      <c r="CXJ156" s="4"/>
      <c r="CXK156" s="4"/>
      <c r="CXL156" s="4"/>
      <c r="CXM156" s="4"/>
      <c r="CXN156" s="4"/>
      <c r="CXO156" s="4"/>
      <c r="CXP156" s="4"/>
      <c r="CXQ156" s="4"/>
      <c r="CXR156" s="4"/>
      <c r="CXS156" s="4"/>
      <c r="CXT156" s="4"/>
      <c r="CXU156" s="4"/>
      <c r="CXV156" s="4"/>
      <c r="CXW156" s="4"/>
      <c r="CXX156" s="4"/>
      <c r="CXY156" s="4"/>
      <c r="CXZ156" s="4"/>
      <c r="CYA156" s="4"/>
      <c r="CYB156" s="4"/>
      <c r="CYC156" s="4"/>
      <c r="CYD156" s="4"/>
      <c r="CYE156" s="4"/>
      <c r="CYF156" s="4"/>
      <c r="CYG156" s="4"/>
      <c r="CYH156" s="4"/>
      <c r="CYI156" s="4"/>
      <c r="CYJ156" s="4"/>
      <c r="CYK156" s="4"/>
      <c r="CYL156" s="4"/>
      <c r="CYM156" s="4"/>
      <c r="CYN156" s="4"/>
      <c r="CYO156" s="4"/>
      <c r="CYP156" s="4"/>
      <c r="CYQ156" s="4"/>
      <c r="CYR156" s="4"/>
      <c r="CYS156" s="4"/>
      <c r="CYT156" s="4"/>
      <c r="CYU156" s="4"/>
      <c r="CYV156" s="4"/>
      <c r="CYW156" s="4"/>
      <c r="CYX156" s="4"/>
      <c r="CYY156" s="4"/>
      <c r="CYZ156" s="4"/>
      <c r="CZA156" s="4"/>
      <c r="CZB156" s="4"/>
      <c r="CZC156" s="4"/>
      <c r="CZD156" s="4"/>
      <c r="CZE156" s="4"/>
      <c r="CZF156" s="4"/>
      <c r="CZG156" s="4"/>
      <c r="CZH156" s="4"/>
      <c r="CZI156" s="4"/>
      <c r="CZJ156" s="4"/>
      <c r="CZK156" s="4"/>
      <c r="CZL156" s="4"/>
      <c r="CZM156" s="4"/>
      <c r="CZN156" s="4"/>
      <c r="CZO156" s="4"/>
      <c r="CZP156" s="4"/>
      <c r="CZQ156" s="4"/>
      <c r="CZR156" s="4"/>
      <c r="CZS156" s="4"/>
      <c r="CZT156" s="4"/>
      <c r="CZU156" s="4"/>
      <c r="CZV156" s="4"/>
      <c r="CZW156" s="4"/>
      <c r="CZX156" s="4"/>
      <c r="CZY156" s="4"/>
      <c r="CZZ156" s="4"/>
      <c r="DAA156" s="4"/>
      <c r="DAB156" s="4"/>
      <c r="DAC156" s="4"/>
      <c r="DAD156" s="4"/>
      <c r="DAE156" s="4"/>
      <c r="DAF156" s="4"/>
      <c r="DAG156" s="4"/>
      <c r="DAH156" s="4"/>
      <c r="DAI156" s="4"/>
      <c r="DAJ156" s="4"/>
      <c r="DAK156" s="4"/>
      <c r="DAL156" s="4"/>
      <c r="DAM156" s="4"/>
      <c r="DAN156" s="4"/>
      <c r="DAO156" s="4"/>
      <c r="DAP156" s="4"/>
      <c r="DAQ156" s="4"/>
      <c r="DAR156" s="4"/>
      <c r="DAS156" s="4"/>
      <c r="DAT156" s="4"/>
      <c r="DAU156" s="4"/>
      <c r="DAV156" s="4"/>
      <c r="DAW156" s="4"/>
      <c r="DAX156" s="4"/>
      <c r="DAY156" s="4"/>
      <c r="DAZ156" s="4"/>
      <c r="DBA156" s="4"/>
      <c r="DBB156" s="4"/>
      <c r="DBC156" s="4"/>
      <c r="DBD156" s="4"/>
      <c r="DBE156" s="4"/>
      <c r="DBF156" s="4"/>
      <c r="DBG156" s="4"/>
      <c r="DBH156" s="4"/>
      <c r="DBI156" s="4"/>
      <c r="DBJ156" s="4"/>
      <c r="DBK156" s="4"/>
      <c r="DBL156" s="4"/>
      <c r="DBM156" s="4"/>
      <c r="DBN156" s="4"/>
      <c r="DBO156" s="4"/>
      <c r="DBP156" s="4"/>
      <c r="DBQ156" s="4"/>
      <c r="DBR156" s="4"/>
      <c r="DBS156" s="4"/>
      <c r="DBT156" s="4"/>
      <c r="DBU156" s="4"/>
      <c r="DBV156" s="4"/>
      <c r="DBW156" s="4"/>
      <c r="DBX156" s="4"/>
      <c r="DBY156" s="4"/>
      <c r="DBZ156" s="4"/>
      <c r="DCA156" s="4"/>
      <c r="DCB156" s="4"/>
      <c r="DCC156" s="4"/>
      <c r="DCD156" s="4"/>
      <c r="DCE156" s="4"/>
      <c r="DCF156" s="4"/>
      <c r="DCG156" s="4"/>
      <c r="DCH156" s="4"/>
      <c r="DCI156" s="4"/>
      <c r="DCJ156" s="4"/>
      <c r="DCK156" s="4"/>
      <c r="DCL156" s="4"/>
      <c r="DCM156" s="4"/>
      <c r="DCN156" s="4"/>
      <c r="DCO156" s="4"/>
      <c r="DCP156" s="4"/>
      <c r="DCQ156" s="4"/>
      <c r="DCR156" s="4"/>
      <c r="DCS156" s="4"/>
      <c r="DCT156" s="4"/>
      <c r="DCU156" s="4"/>
      <c r="DCV156" s="4"/>
      <c r="DCW156" s="4"/>
      <c r="DCX156" s="4"/>
      <c r="DCY156" s="4"/>
      <c r="DCZ156" s="4"/>
      <c r="DDA156" s="4"/>
      <c r="DDB156" s="4"/>
      <c r="DDC156" s="4"/>
      <c r="DDD156" s="4"/>
      <c r="DDE156" s="4"/>
      <c r="DDF156" s="4"/>
      <c r="DDG156" s="4"/>
      <c r="DDH156" s="4"/>
      <c r="DDI156" s="4"/>
      <c r="DDJ156" s="4"/>
      <c r="DDK156" s="4"/>
      <c r="DDL156" s="4"/>
      <c r="DDM156" s="4"/>
      <c r="DDN156" s="4"/>
      <c r="DDO156" s="4"/>
      <c r="DDP156" s="4"/>
      <c r="DDQ156" s="4"/>
      <c r="DDR156" s="4"/>
      <c r="DDS156" s="4"/>
      <c r="DDT156" s="4"/>
      <c r="DDU156" s="4"/>
      <c r="DDV156" s="4"/>
      <c r="DDW156" s="4"/>
      <c r="DDX156" s="4"/>
      <c r="DDY156" s="4"/>
      <c r="DDZ156" s="4"/>
      <c r="DEA156" s="4"/>
      <c r="DEB156" s="4"/>
      <c r="DEC156" s="4"/>
      <c r="DED156" s="4"/>
      <c r="DEE156" s="4"/>
      <c r="DEF156" s="4"/>
      <c r="DEG156" s="4"/>
      <c r="DEH156" s="4"/>
      <c r="DEI156" s="4"/>
      <c r="DEJ156" s="4"/>
      <c r="DEK156" s="4"/>
      <c r="DEL156" s="4"/>
      <c r="DEM156" s="4"/>
      <c r="DEN156" s="4"/>
      <c r="DEO156" s="4"/>
      <c r="DEP156" s="4"/>
      <c r="DEQ156" s="4"/>
      <c r="DER156" s="4"/>
      <c r="DES156" s="4"/>
      <c r="DET156" s="4"/>
      <c r="DEU156" s="4"/>
      <c r="DEV156" s="4"/>
      <c r="DEW156" s="4"/>
      <c r="DEX156" s="4"/>
      <c r="DEY156" s="4"/>
      <c r="DEZ156" s="4"/>
      <c r="DFA156" s="4"/>
      <c r="DFB156" s="4"/>
      <c r="DFC156" s="4"/>
      <c r="DFD156" s="4"/>
      <c r="DFE156" s="4"/>
      <c r="DFF156" s="4"/>
      <c r="DFG156" s="4"/>
      <c r="DFH156" s="4"/>
      <c r="DFI156" s="4"/>
      <c r="DFJ156" s="4"/>
      <c r="DFK156" s="4"/>
      <c r="DFL156" s="4"/>
      <c r="DFM156" s="4"/>
      <c r="DFN156" s="4"/>
      <c r="DFO156" s="4"/>
      <c r="DFP156" s="4"/>
      <c r="DFQ156" s="4"/>
      <c r="DFR156" s="4"/>
      <c r="DFS156" s="4"/>
      <c r="DFT156" s="4"/>
      <c r="DFU156" s="4"/>
      <c r="DFV156" s="4"/>
      <c r="DFW156" s="4"/>
      <c r="DFX156" s="4"/>
      <c r="DFY156" s="4"/>
      <c r="DFZ156" s="4"/>
      <c r="DGA156" s="4"/>
      <c r="DGB156" s="4"/>
      <c r="DGC156" s="4"/>
      <c r="DGD156" s="4"/>
      <c r="DGE156" s="4"/>
      <c r="DGF156" s="4"/>
      <c r="DGG156" s="4"/>
      <c r="DGH156" s="4"/>
      <c r="DGI156" s="4"/>
      <c r="DGJ156" s="4"/>
      <c r="DGK156" s="4"/>
      <c r="DGL156" s="4"/>
      <c r="DGM156" s="4"/>
      <c r="DGN156" s="4"/>
      <c r="DGO156" s="4"/>
      <c r="DGP156" s="4"/>
      <c r="DGQ156" s="4"/>
      <c r="DGR156" s="4"/>
      <c r="DGS156" s="4"/>
      <c r="DGT156" s="4"/>
      <c r="DGU156" s="4"/>
      <c r="DGV156" s="4"/>
      <c r="DGW156" s="4"/>
      <c r="DGX156" s="4"/>
      <c r="DGY156" s="4"/>
      <c r="DGZ156" s="4"/>
      <c r="DHA156" s="4"/>
      <c r="DHB156" s="4"/>
      <c r="DHC156" s="4"/>
      <c r="DHD156" s="4"/>
      <c r="DHE156" s="4"/>
      <c r="DHF156" s="4"/>
      <c r="DHG156" s="4"/>
      <c r="DHH156" s="4"/>
      <c r="DHI156" s="4"/>
      <c r="DHJ156" s="4"/>
      <c r="DHK156" s="4"/>
      <c r="DHL156" s="4"/>
      <c r="DHM156" s="4"/>
      <c r="DHN156" s="4"/>
      <c r="DHO156" s="4"/>
      <c r="DHP156" s="4"/>
      <c r="DHQ156" s="4"/>
      <c r="DHR156" s="4"/>
      <c r="DHS156" s="4"/>
      <c r="DHT156" s="4"/>
      <c r="DHU156" s="4"/>
      <c r="DHV156" s="4"/>
      <c r="DHW156" s="4"/>
      <c r="DHX156" s="4"/>
      <c r="DHY156" s="4"/>
      <c r="DHZ156" s="4"/>
      <c r="DIA156" s="4"/>
      <c r="DIB156" s="4"/>
      <c r="DIC156" s="4"/>
      <c r="DID156" s="4"/>
      <c r="DIE156" s="4"/>
      <c r="DIF156" s="4"/>
      <c r="DIG156" s="4"/>
      <c r="DIH156" s="4"/>
      <c r="DII156" s="4"/>
      <c r="DIJ156" s="4"/>
      <c r="DIK156" s="4"/>
      <c r="DIL156" s="4"/>
      <c r="DIM156" s="4"/>
      <c r="DIN156" s="4"/>
      <c r="DIO156" s="4"/>
      <c r="DIP156" s="4"/>
      <c r="DIQ156" s="4"/>
      <c r="DIR156" s="4"/>
      <c r="DIS156" s="4"/>
      <c r="DIT156" s="4"/>
      <c r="DIU156" s="4"/>
      <c r="DIV156" s="4"/>
      <c r="DIW156" s="4"/>
      <c r="DIX156" s="4"/>
      <c r="DIY156" s="4"/>
      <c r="DIZ156" s="4"/>
      <c r="DJA156" s="4"/>
      <c r="DJB156" s="4"/>
      <c r="DJC156" s="4"/>
      <c r="DJD156" s="4"/>
      <c r="DJE156" s="4"/>
      <c r="DJF156" s="4"/>
      <c r="DJG156" s="4"/>
      <c r="DJH156" s="4"/>
      <c r="DJI156" s="4"/>
      <c r="DJJ156" s="4"/>
      <c r="DJK156" s="4"/>
      <c r="DJL156" s="4"/>
      <c r="DJM156" s="4"/>
      <c r="DJN156" s="4"/>
      <c r="DJO156" s="4"/>
      <c r="DJP156" s="4"/>
      <c r="DJQ156" s="4"/>
      <c r="DJR156" s="4"/>
      <c r="DJS156" s="4"/>
      <c r="DJT156" s="4"/>
      <c r="DJU156" s="4"/>
      <c r="DJV156" s="4"/>
      <c r="DJW156" s="4"/>
      <c r="DJX156" s="4"/>
      <c r="DJY156" s="4"/>
      <c r="DJZ156" s="4"/>
      <c r="DKA156" s="4"/>
      <c r="DKB156" s="4"/>
      <c r="DKC156" s="4"/>
      <c r="DKD156" s="4"/>
      <c r="DKE156" s="4"/>
      <c r="DKF156" s="4"/>
      <c r="DKG156" s="4"/>
      <c r="DKH156" s="4"/>
      <c r="DKI156" s="4"/>
      <c r="DKJ156" s="4"/>
      <c r="DKK156" s="4"/>
      <c r="DKL156" s="4"/>
      <c r="DKM156" s="4"/>
      <c r="DKN156" s="4"/>
      <c r="DKO156" s="4"/>
      <c r="DKP156" s="4"/>
      <c r="DKQ156" s="4"/>
      <c r="DKR156" s="4"/>
      <c r="DKS156" s="4"/>
      <c r="DKT156" s="4"/>
      <c r="DKU156" s="4"/>
      <c r="DKV156" s="4"/>
      <c r="DKW156" s="4"/>
      <c r="DKX156" s="4"/>
      <c r="DKY156" s="4"/>
      <c r="DKZ156" s="4"/>
      <c r="DLA156" s="4"/>
      <c r="DLB156" s="4"/>
      <c r="DLC156" s="4"/>
      <c r="DLD156" s="4"/>
      <c r="DLE156" s="4"/>
      <c r="DLF156" s="4"/>
      <c r="DLG156" s="4"/>
      <c r="DLH156" s="4"/>
      <c r="DLI156" s="4"/>
      <c r="DLJ156" s="4"/>
      <c r="DLK156" s="4"/>
      <c r="DLL156" s="4"/>
      <c r="DLM156" s="4"/>
      <c r="DLN156" s="4"/>
      <c r="DLO156" s="4"/>
      <c r="DLP156" s="4"/>
      <c r="DLQ156" s="4"/>
      <c r="DLR156" s="4"/>
      <c r="DLS156" s="4"/>
      <c r="DLT156" s="4"/>
      <c r="DLU156" s="4"/>
      <c r="DLV156" s="4"/>
      <c r="DLW156" s="4"/>
      <c r="DLX156" s="4"/>
      <c r="DLY156" s="4"/>
      <c r="DLZ156" s="4"/>
      <c r="DMA156" s="4"/>
      <c r="DMB156" s="4"/>
      <c r="DMC156" s="4"/>
      <c r="DMD156" s="4"/>
      <c r="DME156" s="4"/>
      <c r="DMF156" s="4"/>
      <c r="DMG156" s="4"/>
      <c r="DMH156" s="4"/>
      <c r="DMI156" s="4"/>
      <c r="DMJ156" s="4"/>
      <c r="DMK156" s="4"/>
      <c r="DML156" s="4"/>
      <c r="DMM156" s="4"/>
      <c r="DMN156" s="4"/>
      <c r="DMO156" s="4"/>
      <c r="DMP156" s="4"/>
      <c r="DMQ156" s="4"/>
      <c r="DMR156" s="4"/>
      <c r="DMS156" s="4"/>
      <c r="DMT156" s="4"/>
      <c r="DMU156" s="4"/>
      <c r="DMV156" s="4"/>
      <c r="DMW156" s="4"/>
      <c r="DMX156" s="4"/>
      <c r="DMY156" s="4"/>
      <c r="DMZ156" s="4"/>
      <c r="DNA156" s="4"/>
      <c r="DNB156" s="4"/>
      <c r="DNC156" s="4"/>
      <c r="DND156" s="4"/>
      <c r="DNE156" s="4"/>
      <c r="DNF156" s="4"/>
      <c r="DNG156" s="4"/>
      <c r="DNH156" s="4"/>
      <c r="DNI156" s="4"/>
      <c r="DNJ156" s="4"/>
      <c r="DNK156" s="4"/>
      <c r="DNL156" s="4"/>
      <c r="DNM156" s="4"/>
      <c r="DNN156" s="4"/>
      <c r="DNO156" s="4"/>
      <c r="DNP156" s="4"/>
      <c r="DNQ156" s="4"/>
      <c r="DNR156" s="4"/>
      <c r="DNS156" s="4"/>
      <c r="DNT156" s="4"/>
      <c r="DNU156" s="4"/>
      <c r="DNV156" s="4"/>
      <c r="DNW156" s="4"/>
      <c r="DNX156" s="4"/>
      <c r="DNY156" s="4"/>
      <c r="DNZ156" s="4"/>
      <c r="DOA156" s="4"/>
      <c r="DOB156" s="4"/>
      <c r="DOC156" s="4"/>
      <c r="DOD156" s="4"/>
      <c r="DOE156" s="4"/>
      <c r="DOF156" s="4"/>
      <c r="DOG156" s="4"/>
      <c r="DOH156" s="4"/>
      <c r="DOI156" s="4"/>
      <c r="DOJ156" s="4"/>
      <c r="DOK156" s="4"/>
      <c r="DOL156" s="4"/>
      <c r="DOM156" s="4"/>
      <c r="DON156" s="4"/>
      <c r="DOO156" s="4"/>
      <c r="DOP156" s="4"/>
      <c r="DOQ156" s="4"/>
      <c r="DOR156" s="4"/>
      <c r="DOS156" s="4"/>
      <c r="DOT156" s="4"/>
      <c r="DOU156" s="4"/>
      <c r="DOV156" s="4"/>
      <c r="DOW156" s="4"/>
      <c r="DOX156" s="4"/>
      <c r="DOY156" s="4"/>
      <c r="DOZ156" s="4"/>
      <c r="DPA156" s="4"/>
      <c r="DPB156" s="4"/>
      <c r="DPC156" s="4"/>
      <c r="DPD156" s="4"/>
      <c r="DPE156" s="4"/>
      <c r="DPF156" s="4"/>
      <c r="DPG156" s="4"/>
      <c r="DPH156" s="4"/>
      <c r="DPI156" s="4"/>
      <c r="DPJ156" s="4"/>
      <c r="DPK156" s="4"/>
      <c r="DPL156" s="4"/>
      <c r="DPM156" s="4"/>
      <c r="DPN156" s="4"/>
      <c r="DPO156" s="4"/>
      <c r="DPP156" s="4"/>
      <c r="DPQ156" s="4"/>
      <c r="DPR156" s="4"/>
      <c r="DPS156" s="4"/>
      <c r="DPT156" s="4"/>
      <c r="DPU156" s="4"/>
      <c r="DPV156" s="4"/>
      <c r="DPW156" s="4"/>
      <c r="DPX156" s="4"/>
      <c r="DPY156" s="4"/>
      <c r="DPZ156" s="4"/>
      <c r="DQA156" s="4"/>
      <c r="DQB156" s="4"/>
      <c r="DQC156" s="4"/>
      <c r="DQD156" s="4"/>
      <c r="DQE156" s="4"/>
      <c r="DQF156" s="4"/>
      <c r="DQG156" s="4"/>
      <c r="DQH156" s="4"/>
      <c r="DQI156" s="4"/>
      <c r="DQJ156" s="4"/>
      <c r="DQK156" s="4"/>
      <c r="DQL156" s="4"/>
      <c r="DQM156" s="4"/>
      <c r="DQN156" s="4"/>
      <c r="DQO156" s="4"/>
      <c r="DQP156" s="4"/>
      <c r="DQQ156" s="4"/>
      <c r="DQR156" s="4"/>
      <c r="DQS156" s="4"/>
      <c r="DQT156" s="4"/>
      <c r="DQU156" s="4"/>
      <c r="DQV156" s="4"/>
      <c r="DQW156" s="4"/>
      <c r="DQX156" s="4"/>
      <c r="DQY156" s="4"/>
      <c r="DQZ156" s="4"/>
      <c r="DRA156" s="4"/>
      <c r="DRB156" s="4"/>
      <c r="DRC156" s="4"/>
      <c r="DRD156" s="4"/>
      <c r="DRE156" s="4"/>
      <c r="DRF156" s="4"/>
      <c r="DRG156" s="4"/>
      <c r="DRH156" s="4"/>
      <c r="DRI156" s="4"/>
      <c r="DRJ156" s="4"/>
      <c r="DRK156" s="4"/>
      <c r="DRL156" s="4"/>
      <c r="DRM156" s="4"/>
      <c r="DRN156" s="4"/>
      <c r="DRO156" s="4"/>
      <c r="DRP156" s="4"/>
      <c r="DRQ156" s="4"/>
      <c r="DRR156" s="4"/>
      <c r="DRS156" s="4"/>
      <c r="DRT156" s="4"/>
      <c r="DRU156" s="4"/>
      <c r="DRV156" s="4"/>
      <c r="DRW156" s="4"/>
      <c r="DRX156" s="4"/>
      <c r="DRY156" s="4"/>
      <c r="DRZ156" s="4"/>
      <c r="DSA156" s="4"/>
      <c r="DSB156" s="4"/>
      <c r="DSC156" s="4"/>
      <c r="DSD156" s="4"/>
      <c r="DSE156" s="4"/>
      <c r="DSF156" s="4"/>
      <c r="DSG156" s="4"/>
      <c r="DSH156" s="4"/>
      <c r="DSI156" s="4"/>
      <c r="DSJ156" s="4"/>
      <c r="DSK156" s="4"/>
      <c r="DSL156" s="4"/>
      <c r="DSM156" s="4"/>
      <c r="DSN156" s="4"/>
      <c r="DSO156" s="4"/>
      <c r="DSP156" s="4"/>
      <c r="DSQ156" s="4"/>
      <c r="DSR156" s="4"/>
      <c r="DSS156" s="4"/>
      <c r="DST156" s="4"/>
      <c r="DSU156" s="4"/>
      <c r="DSV156" s="4"/>
      <c r="DSW156" s="4"/>
      <c r="DSX156" s="4"/>
      <c r="DSY156" s="4"/>
      <c r="DSZ156" s="4"/>
      <c r="DTA156" s="4"/>
      <c r="DTB156" s="4"/>
      <c r="DTC156" s="4"/>
      <c r="DTD156" s="4"/>
      <c r="DTE156" s="4"/>
      <c r="DTF156" s="4"/>
      <c r="DTG156" s="4"/>
      <c r="DTH156" s="4"/>
      <c r="DTI156" s="4"/>
      <c r="DTJ156" s="4"/>
      <c r="DTK156" s="4"/>
      <c r="DTL156" s="4"/>
      <c r="DTM156" s="4"/>
      <c r="DTN156" s="4"/>
      <c r="DTO156" s="4"/>
      <c r="DTP156" s="4"/>
      <c r="DTQ156" s="4"/>
      <c r="DTR156" s="4"/>
      <c r="DTS156" s="4"/>
      <c r="DTT156" s="4"/>
      <c r="DTU156" s="4"/>
      <c r="DTV156" s="4"/>
      <c r="DTW156" s="4"/>
      <c r="DTX156" s="4"/>
      <c r="DTY156" s="4"/>
      <c r="DTZ156" s="4"/>
      <c r="DUA156" s="4"/>
      <c r="DUB156" s="4"/>
      <c r="DUC156" s="4"/>
      <c r="DUD156" s="4"/>
      <c r="DUE156" s="4"/>
      <c r="DUF156" s="4"/>
      <c r="DUG156" s="4"/>
      <c r="DUH156" s="4"/>
      <c r="DUI156" s="4"/>
      <c r="DUJ156" s="4"/>
      <c r="DUK156" s="4"/>
      <c r="DUL156" s="4"/>
      <c r="DUM156" s="4"/>
      <c r="DUN156" s="4"/>
      <c r="DUO156" s="4"/>
      <c r="DUP156" s="4"/>
      <c r="DUQ156" s="4"/>
      <c r="DUR156" s="4"/>
      <c r="DUS156" s="4"/>
      <c r="DUT156" s="4"/>
      <c r="DUU156" s="4"/>
      <c r="DUV156" s="4"/>
      <c r="DUW156" s="4"/>
      <c r="DUX156" s="4"/>
      <c r="DUY156" s="4"/>
      <c r="DUZ156" s="4"/>
      <c r="DVA156" s="4"/>
      <c r="DVB156" s="4"/>
      <c r="DVC156" s="4"/>
      <c r="DVD156" s="4"/>
      <c r="DVE156" s="4"/>
      <c r="DVF156" s="4"/>
      <c r="DVG156" s="4"/>
      <c r="DVH156" s="4"/>
      <c r="DVI156" s="4"/>
      <c r="DVJ156" s="4"/>
      <c r="DVK156" s="4"/>
      <c r="DVL156" s="4"/>
      <c r="DVM156" s="4"/>
      <c r="DVN156" s="4"/>
      <c r="DVO156" s="4"/>
      <c r="DVP156" s="4"/>
      <c r="DVQ156" s="4"/>
      <c r="DVR156" s="4"/>
      <c r="DVS156" s="4"/>
      <c r="DVT156" s="4"/>
      <c r="DVU156" s="4"/>
      <c r="DVV156" s="4"/>
      <c r="DVW156" s="4"/>
      <c r="DVX156" s="4"/>
      <c r="DVY156" s="4"/>
      <c r="DVZ156" s="4"/>
      <c r="DWA156" s="4"/>
      <c r="DWB156" s="4"/>
      <c r="DWC156" s="4"/>
      <c r="DWD156" s="4"/>
      <c r="DWE156" s="4"/>
      <c r="DWF156" s="4"/>
      <c r="DWG156" s="4"/>
      <c r="DWH156" s="4"/>
      <c r="DWI156" s="4"/>
      <c r="DWJ156" s="4"/>
      <c r="DWK156" s="4"/>
      <c r="DWL156" s="4"/>
      <c r="DWM156" s="4"/>
      <c r="DWN156" s="4"/>
      <c r="DWO156" s="4"/>
      <c r="DWP156" s="4"/>
      <c r="DWQ156" s="4"/>
      <c r="DWR156" s="4"/>
      <c r="DWS156" s="4"/>
      <c r="DWT156" s="4"/>
      <c r="DWU156" s="4"/>
      <c r="DWV156" s="4"/>
      <c r="DWW156" s="4"/>
      <c r="DWX156" s="4"/>
      <c r="DWY156" s="4"/>
      <c r="DWZ156" s="4"/>
      <c r="DXA156" s="4"/>
      <c r="DXB156" s="4"/>
      <c r="DXC156" s="4"/>
      <c r="DXD156" s="4"/>
      <c r="DXE156" s="4"/>
      <c r="DXF156" s="4"/>
      <c r="DXG156" s="4"/>
      <c r="DXH156" s="4"/>
      <c r="DXI156" s="4"/>
      <c r="DXJ156" s="4"/>
      <c r="DXK156" s="4"/>
      <c r="DXL156" s="4"/>
      <c r="DXM156" s="4"/>
      <c r="DXN156" s="4"/>
      <c r="DXO156" s="4"/>
      <c r="DXP156" s="4"/>
      <c r="DXQ156" s="4"/>
      <c r="DXR156" s="4"/>
      <c r="DXS156" s="4"/>
      <c r="DXT156" s="4"/>
      <c r="DXU156" s="4"/>
      <c r="DXV156" s="4"/>
      <c r="DXW156" s="4"/>
      <c r="DXX156" s="4"/>
      <c r="DXY156" s="4"/>
      <c r="DXZ156" s="4"/>
      <c r="DYA156" s="4"/>
      <c r="DYB156" s="4"/>
      <c r="DYC156" s="4"/>
      <c r="DYD156" s="4"/>
      <c r="DYE156" s="4"/>
      <c r="DYF156" s="4"/>
      <c r="DYG156" s="4"/>
      <c r="DYH156" s="4"/>
      <c r="DYI156" s="4"/>
      <c r="DYJ156" s="4"/>
      <c r="DYK156" s="4"/>
      <c r="DYL156" s="4"/>
      <c r="DYM156" s="4"/>
      <c r="DYN156" s="4"/>
      <c r="DYO156" s="4"/>
      <c r="DYP156" s="4"/>
      <c r="DYQ156" s="4"/>
      <c r="DYR156" s="4"/>
      <c r="DYS156" s="4"/>
      <c r="DYT156" s="4"/>
      <c r="DYU156" s="4"/>
      <c r="DYV156" s="4"/>
      <c r="DYW156" s="4"/>
      <c r="DYX156" s="4"/>
      <c r="DYY156" s="4"/>
      <c r="DYZ156" s="4"/>
      <c r="DZA156" s="4"/>
      <c r="DZB156" s="4"/>
      <c r="DZC156" s="4"/>
      <c r="DZD156" s="4"/>
      <c r="DZE156" s="4"/>
      <c r="DZF156" s="4"/>
      <c r="DZG156" s="4"/>
      <c r="DZH156" s="4"/>
      <c r="DZI156" s="4"/>
      <c r="DZJ156" s="4"/>
      <c r="DZK156" s="4"/>
      <c r="DZL156" s="4"/>
      <c r="DZM156" s="4"/>
      <c r="DZN156" s="4"/>
      <c r="DZO156" s="4"/>
      <c r="DZP156" s="4"/>
      <c r="DZQ156" s="4"/>
      <c r="DZR156" s="4"/>
      <c r="DZS156" s="4"/>
      <c r="DZT156" s="4"/>
      <c r="DZU156" s="4"/>
      <c r="DZV156" s="4"/>
      <c r="DZW156" s="4"/>
      <c r="DZX156" s="4"/>
      <c r="DZY156" s="4"/>
      <c r="DZZ156" s="4"/>
      <c r="EAA156" s="4"/>
      <c r="EAB156" s="4"/>
      <c r="EAC156" s="4"/>
      <c r="EAD156" s="4"/>
      <c r="EAE156" s="4"/>
      <c r="EAF156" s="4"/>
      <c r="EAG156" s="4"/>
      <c r="EAH156" s="4"/>
      <c r="EAI156" s="4"/>
      <c r="EAJ156" s="4"/>
      <c r="EAK156" s="4"/>
      <c r="EAL156" s="4"/>
      <c r="EAM156" s="4"/>
      <c r="EAN156" s="4"/>
      <c r="EAO156" s="4"/>
      <c r="EAP156" s="4"/>
      <c r="EAQ156" s="4"/>
      <c r="EAR156" s="4"/>
      <c r="EAS156" s="4"/>
      <c r="EAT156" s="4"/>
      <c r="EAU156" s="4"/>
      <c r="EAV156" s="4"/>
      <c r="EAW156" s="4"/>
      <c r="EAX156" s="4"/>
      <c r="EAY156" s="4"/>
      <c r="EAZ156" s="4"/>
      <c r="EBA156" s="4"/>
      <c r="EBB156" s="4"/>
      <c r="EBC156" s="4"/>
      <c r="EBD156" s="4"/>
      <c r="EBE156" s="4"/>
      <c r="EBF156" s="4"/>
      <c r="EBG156" s="4"/>
      <c r="EBH156" s="4"/>
      <c r="EBI156" s="4"/>
      <c r="EBJ156" s="4"/>
      <c r="EBK156" s="4"/>
      <c r="EBL156" s="4"/>
      <c r="EBM156" s="4"/>
      <c r="EBN156" s="4"/>
      <c r="EBO156" s="4"/>
      <c r="EBP156" s="4"/>
      <c r="EBQ156" s="4"/>
      <c r="EBR156" s="4"/>
      <c r="EBS156" s="4"/>
      <c r="EBT156" s="4"/>
      <c r="EBU156" s="4"/>
      <c r="EBV156" s="4"/>
      <c r="EBW156" s="4"/>
      <c r="EBX156" s="4"/>
      <c r="EBY156" s="4"/>
      <c r="EBZ156" s="4"/>
      <c r="ECA156" s="4"/>
      <c r="ECB156" s="4"/>
      <c r="ECC156" s="4"/>
      <c r="ECD156" s="4"/>
      <c r="ECE156" s="4"/>
      <c r="ECF156" s="4"/>
      <c r="ECG156" s="4"/>
      <c r="ECH156" s="4"/>
      <c r="ECI156" s="4"/>
      <c r="ECJ156" s="4"/>
      <c r="ECK156" s="4"/>
      <c r="ECL156" s="4"/>
      <c r="ECM156" s="4"/>
      <c r="ECN156" s="4"/>
      <c r="ECO156" s="4"/>
      <c r="ECP156" s="4"/>
      <c r="ECQ156" s="4"/>
      <c r="ECR156" s="4"/>
      <c r="ECS156" s="4"/>
      <c r="ECT156" s="4"/>
      <c r="ECU156" s="4"/>
      <c r="ECV156" s="4"/>
      <c r="ECW156" s="4"/>
      <c r="ECX156" s="4"/>
      <c r="ECY156" s="4"/>
      <c r="ECZ156" s="4"/>
      <c r="EDA156" s="4"/>
      <c r="EDB156" s="4"/>
      <c r="EDC156" s="4"/>
      <c r="EDD156" s="4"/>
      <c r="EDE156" s="4"/>
      <c r="EDF156" s="4"/>
      <c r="EDG156" s="4"/>
      <c r="EDH156" s="4"/>
      <c r="EDI156" s="4"/>
      <c r="EDJ156" s="4"/>
      <c r="EDK156" s="4"/>
      <c r="EDL156" s="4"/>
      <c r="EDM156" s="4"/>
      <c r="EDN156" s="4"/>
      <c r="EDO156" s="4"/>
      <c r="EDP156" s="4"/>
      <c r="EDQ156" s="4"/>
      <c r="EDR156" s="4"/>
      <c r="EDS156" s="4"/>
      <c r="EDT156" s="4"/>
      <c r="EDU156" s="4"/>
      <c r="EDV156" s="4"/>
      <c r="EDW156" s="4"/>
      <c r="EDX156" s="4"/>
      <c r="EDY156" s="4"/>
      <c r="EDZ156" s="4"/>
      <c r="EEA156" s="4"/>
      <c r="EEB156" s="4"/>
      <c r="EEC156" s="4"/>
      <c r="EED156" s="4"/>
      <c r="EEE156" s="4"/>
      <c r="EEF156" s="4"/>
      <c r="EEG156" s="4"/>
      <c r="EEH156" s="4"/>
      <c r="EEI156" s="4"/>
      <c r="EEJ156" s="4"/>
      <c r="EEK156" s="4"/>
      <c r="EEL156" s="4"/>
      <c r="EEM156" s="4"/>
      <c r="EEN156" s="4"/>
      <c r="EEO156" s="4"/>
      <c r="EEP156" s="4"/>
      <c r="EEQ156" s="4"/>
      <c r="EER156" s="4"/>
      <c r="EES156" s="4"/>
      <c r="EET156" s="4"/>
      <c r="EEU156" s="4"/>
      <c r="EEV156" s="4"/>
      <c r="EEW156" s="4"/>
      <c r="EEX156" s="4"/>
      <c r="EEY156" s="4"/>
      <c r="EEZ156" s="4"/>
      <c r="EFA156" s="4"/>
      <c r="EFB156" s="4"/>
      <c r="EFC156" s="4"/>
      <c r="EFD156" s="4"/>
      <c r="EFE156" s="4"/>
      <c r="EFF156" s="4"/>
      <c r="EFG156" s="4"/>
      <c r="EFH156" s="4"/>
      <c r="EFI156" s="4"/>
      <c r="EFJ156" s="4"/>
      <c r="EFK156" s="4"/>
      <c r="EFL156" s="4"/>
      <c r="EFM156" s="4"/>
      <c r="EFN156" s="4"/>
      <c r="EFO156" s="4"/>
      <c r="EFP156" s="4"/>
      <c r="EFQ156" s="4"/>
      <c r="EFR156" s="4"/>
      <c r="EFS156" s="4"/>
      <c r="EFT156" s="4"/>
      <c r="EFU156" s="4"/>
      <c r="EFV156" s="4"/>
      <c r="EFW156" s="4"/>
      <c r="EFX156" s="4"/>
      <c r="EFY156" s="4"/>
      <c r="EFZ156" s="4"/>
      <c r="EGA156" s="4"/>
      <c r="EGB156" s="4"/>
      <c r="EGC156" s="4"/>
      <c r="EGD156" s="4"/>
      <c r="EGE156" s="4"/>
      <c r="EGF156" s="4"/>
      <c r="EGG156" s="4"/>
      <c r="EGH156" s="4"/>
      <c r="EGI156" s="4"/>
      <c r="EGJ156" s="4"/>
      <c r="EGK156" s="4"/>
      <c r="EGL156" s="4"/>
      <c r="EGM156" s="4"/>
      <c r="EGN156" s="4"/>
      <c r="EGO156" s="4"/>
      <c r="EGP156" s="4"/>
      <c r="EGQ156" s="4"/>
      <c r="EGR156" s="4"/>
      <c r="EGS156" s="4"/>
      <c r="EGT156" s="4"/>
      <c r="EGU156" s="4"/>
      <c r="EGV156" s="4"/>
      <c r="EGW156" s="4"/>
      <c r="EGX156" s="4"/>
      <c r="EGY156" s="4"/>
      <c r="EGZ156" s="4"/>
      <c r="EHA156" s="4"/>
      <c r="EHB156" s="4"/>
      <c r="EHC156" s="4"/>
      <c r="EHD156" s="4"/>
      <c r="EHE156" s="4"/>
      <c r="EHF156" s="4"/>
      <c r="EHG156" s="4"/>
      <c r="EHH156" s="4"/>
      <c r="EHI156" s="4"/>
      <c r="EHJ156" s="4"/>
      <c r="EHK156" s="4"/>
      <c r="EHL156" s="4"/>
      <c r="EHM156" s="4"/>
      <c r="EHN156" s="4"/>
      <c r="EHO156" s="4"/>
      <c r="EHP156" s="4"/>
      <c r="EHQ156" s="4"/>
      <c r="EHR156" s="4"/>
      <c r="EHS156" s="4"/>
      <c r="EHT156" s="4"/>
      <c r="EHU156" s="4"/>
      <c r="EHV156" s="4"/>
      <c r="EHW156" s="4"/>
      <c r="EHX156" s="4"/>
      <c r="EHY156" s="4"/>
      <c r="EHZ156" s="4"/>
      <c r="EIA156" s="4"/>
      <c r="EIB156" s="4"/>
      <c r="EIC156" s="4"/>
      <c r="EID156" s="4"/>
      <c r="EIE156" s="4"/>
      <c r="EIF156" s="4"/>
      <c r="EIG156" s="4"/>
      <c r="EIH156" s="4"/>
      <c r="EII156" s="4"/>
      <c r="EIJ156" s="4"/>
      <c r="EIK156" s="4"/>
      <c r="EIL156" s="4"/>
      <c r="EIM156" s="4"/>
      <c r="EIN156" s="4"/>
      <c r="EIO156" s="4"/>
      <c r="EIP156" s="4"/>
      <c r="EIQ156" s="4"/>
      <c r="EIR156" s="4"/>
      <c r="EIS156" s="4"/>
      <c r="EIT156" s="4"/>
      <c r="EIU156" s="4"/>
      <c r="EIV156" s="4"/>
      <c r="EIW156" s="4"/>
      <c r="EIX156" s="4"/>
      <c r="EIY156" s="4"/>
      <c r="EIZ156" s="4"/>
      <c r="EJA156" s="4"/>
      <c r="EJB156" s="4"/>
      <c r="EJC156" s="4"/>
      <c r="EJD156" s="4"/>
      <c r="EJE156" s="4"/>
      <c r="EJF156" s="4"/>
      <c r="EJG156" s="4"/>
      <c r="EJH156" s="4"/>
      <c r="EJI156" s="4"/>
      <c r="EJJ156" s="4"/>
      <c r="EJK156" s="4"/>
      <c r="EJL156" s="4"/>
      <c r="EJM156" s="4"/>
      <c r="EJN156" s="4"/>
      <c r="EJO156" s="4"/>
      <c r="EJP156" s="4"/>
      <c r="EJQ156" s="4"/>
      <c r="EJR156" s="4"/>
      <c r="EJS156" s="4"/>
      <c r="EJT156" s="4"/>
      <c r="EJU156" s="4"/>
      <c r="EJV156" s="4"/>
      <c r="EJW156" s="4"/>
      <c r="EJX156" s="4"/>
      <c r="EJY156" s="4"/>
      <c r="EJZ156" s="4"/>
      <c r="EKA156" s="4"/>
      <c r="EKB156" s="4"/>
      <c r="EKC156" s="4"/>
      <c r="EKD156" s="4"/>
      <c r="EKE156" s="4"/>
      <c r="EKF156" s="4"/>
      <c r="EKG156" s="4"/>
      <c r="EKH156" s="4"/>
      <c r="EKI156" s="4"/>
      <c r="EKJ156" s="4"/>
      <c r="EKK156" s="4"/>
      <c r="EKL156" s="4"/>
      <c r="EKM156" s="4"/>
      <c r="EKN156" s="4"/>
      <c r="EKO156" s="4"/>
      <c r="EKP156" s="4"/>
      <c r="EKQ156" s="4"/>
      <c r="EKR156" s="4"/>
      <c r="EKS156" s="4"/>
      <c r="EKT156" s="4"/>
      <c r="EKU156" s="4"/>
      <c r="EKV156" s="4"/>
      <c r="EKW156" s="4"/>
      <c r="EKX156" s="4"/>
      <c r="EKY156" s="4"/>
      <c r="EKZ156" s="4"/>
      <c r="ELA156" s="4"/>
      <c r="ELB156" s="4"/>
      <c r="ELC156" s="4"/>
      <c r="ELD156" s="4"/>
      <c r="ELE156" s="4"/>
      <c r="ELF156" s="4"/>
      <c r="ELG156" s="4"/>
      <c r="ELH156" s="4"/>
      <c r="ELI156" s="4"/>
      <c r="ELJ156" s="4"/>
      <c r="ELK156" s="4"/>
      <c r="ELL156" s="4"/>
      <c r="ELM156" s="4"/>
      <c r="ELN156" s="4"/>
      <c r="ELO156" s="4"/>
      <c r="ELP156" s="4"/>
      <c r="ELQ156" s="4"/>
      <c r="ELR156" s="4"/>
      <c r="ELS156" s="4"/>
      <c r="ELT156" s="4"/>
      <c r="ELU156" s="4"/>
      <c r="ELV156" s="4"/>
      <c r="ELW156" s="4"/>
      <c r="ELX156" s="4"/>
      <c r="ELY156" s="4"/>
      <c r="ELZ156" s="4"/>
      <c r="EMA156" s="4"/>
      <c r="EMB156" s="4"/>
      <c r="EMC156" s="4"/>
      <c r="EMD156" s="4"/>
      <c r="EME156" s="4"/>
      <c r="EMF156" s="4"/>
      <c r="EMG156" s="4"/>
      <c r="EMH156" s="4"/>
      <c r="EMI156" s="4"/>
      <c r="EMJ156" s="4"/>
      <c r="EMK156" s="4"/>
      <c r="EML156" s="4"/>
      <c r="EMM156" s="4"/>
      <c r="EMN156" s="4"/>
      <c r="EMO156" s="4"/>
      <c r="EMP156" s="4"/>
      <c r="EMQ156" s="4"/>
      <c r="EMR156" s="4"/>
      <c r="EMS156" s="4"/>
      <c r="EMT156" s="4"/>
      <c r="EMU156" s="4"/>
      <c r="EMV156" s="4"/>
      <c r="EMW156" s="4"/>
      <c r="EMX156" s="4"/>
      <c r="EMY156" s="4"/>
      <c r="EMZ156" s="4"/>
      <c r="ENA156" s="4"/>
      <c r="ENB156" s="4"/>
      <c r="ENC156" s="4"/>
      <c r="END156" s="4"/>
      <c r="ENE156" s="4"/>
      <c r="ENF156" s="4"/>
      <c r="ENG156" s="4"/>
      <c r="ENH156" s="4"/>
      <c r="ENI156" s="4"/>
      <c r="ENJ156" s="4"/>
      <c r="ENK156" s="4"/>
      <c r="ENL156" s="4"/>
      <c r="ENM156" s="4"/>
      <c r="ENN156" s="4"/>
      <c r="ENO156" s="4"/>
      <c r="ENP156" s="4"/>
      <c r="ENQ156" s="4"/>
      <c r="ENR156" s="4"/>
      <c r="ENS156" s="4"/>
      <c r="ENT156" s="4"/>
      <c r="ENU156" s="4"/>
      <c r="ENV156" s="4"/>
      <c r="ENW156" s="4"/>
      <c r="ENX156" s="4"/>
      <c r="ENY156" s="4"/>
      <c r="ENZ156" s="4"/>
      <c r="EOA156" s="4"/>
      <c r="EOB156" s="4"/>
      <c r="EOC156" s="4"/>
      <c r="EOD156" s="4"/>
      <c r="EOE156" s="4"/>
      <c r="EOF156" s="4"/>
      <c r="EOG156" s="4"/>
      <c r="EOH156" s="4"/>
      <c r="EOI156" s="4"/>
      <c r="EOJ156" s="4"/>
      <c r="EOK156" s="4"/>
      <c r="EOL156" s="4"/>
      <c r="EOM156" s="4"/>
      <c r="EON156" s="4"/>
      <c r="EOO156" s="4"/>
      <c r="EOP156" s="4"/>
      <c r="EOQ156" s="4"/>
      <c r="EOR156" s="4"/>
      <c r="EOS156" s="4"/>
      <c r="EOT156" s="4"/>
      <c r="EOU156" s="4"/>
      <c r="EOV156" s="4"/>
      <c r="EOW156" s="4"/>
      <c r="EOX156" s="4"/>
      <c r="EOY156" s="4"/>
      <c r="EOZ156" s="4"/>
      <c r="EPA156" s="4"/>
      <c r="EPB156" s="4"/>
      <c r="EPC156" s="4"/>
      <c r="EPD156" s="4"/>
      <c r="EPE156" s="4"/>
      <c r="EPF156" s="4"/>
      <c r="EPG156" s="4"/>
      <c r="EPH156" s="4"/>
      <c r="EPI156" s="4"/>
      <c r="EPJ156" s="4"/>
      <c r="EPK156" s="4"/>
      <c r="EPL156" s="4"/>
      <c r="EPM156" s="4"/>
      <c r="EPN156" s="4"/>
      <c r="EPO156" s="4"/>
      <c r="EPP156" s="4"/>
      <c r="EPQ156" s="4"/>
      <c r="EPR156" s="4"/>
      <c r="EPS156" s="4"/>
      <c r="EPT156" s="4"/>
      <c r="EPU156" s="4"/>
      <c r="EPV156" s="4"/>
      <c r="EPW156" s="4"/>
      <c r="EPX156" s="4"/>
      <c r="EPY156" s="4"/>
      <c r="EPZ156" s="4"/>
      <c r="EQA156" s="4"/>
      <c r="EQB156" s="4"/>
      <c r="EQC156" s="4"/>
      <c r="EQD156" s="4"/>
      <c r="EQE156" s="4"/>
      <c r="EQF156" s="4"/>
      <c r="EQG156" s="4"/>
      <c r="EQH156" s="4"/>
      <c r="EQI156" s="4"/>
      <c r="EQJ156" s="4"/>
      <c r="EQK156" s="4"/>
      <c r="EQL156" s="4"/>
      <c r="EQM156" s="4"/>
      <c r="EQN156" s="4"/>
      <c r="EQO156" s="4"/>
      <c r="EQP156" s="4"/>
      <c r="EQQ156" s="4"/>
      <c r="EQR156" s="4"/>
      <c r="EQS156" s="4"/>
      <c r="EQT156" s="4"/>
      <c r="EQU156" s="4"/>
      <c r="EQV156" s="4"/>
      <c r="EQW156" s="4"/>
      <c r="EQX156" s="4"/>
      <c r="EQY156" s="4"/>
      <c r="EQZ156" s="4"/>
      <c r="ERA156" s="4"/>
      <c r="ERB156" s="4"/>
      <c r="ERC156" s="4"/>
      <c r="ERD156" s="4"/>
      <c r="ERE156" s="4"/>
      <c r="ERF156" s="4"/>
      <c r="ERG156" s="4"/>
      <c r="ERH156" s="4"/>
      <c r="ERI156" s="4"/>
      <c r="ERJ156" s="4"/>
      <c r="ERK156" s="4"/>
      <c r="ERL156" s="4"/>
      <c r="ERM156" s="4"/>
      <c r="ERN156" s="4"/>
      <c r="ERO156" s="4"/>
      <c r="ERP156" s="4"/>
      <c r="ERQ156" s="4"/>
      <c r="ERR156" s="4"/>
      <c r="ERS156" s="4"/>
      <c r="ERT156" s="4"/>
      <c r="ERU156" s="4"/>
      <c r="ERV156" s="4"/>
      <c r="ERW156" s="4"/>
      <c r="ERX156" s="4"/>
      <c r="ERY156" s="4"/>
      <c r="ERZ156" s="4"/>
      <c r="ESA156" s="4"/>
      <c r="ESB156" s="4"/>
      <c r="ESC156" s="4"/>
      <c r="ESD156" s="4"/>
      <c r="ESE156" s="4"/>
      <c r="ESF156" s="4"/>
      <c r="ESG156" s="4"/>
      <c r="ESH156" s="4"/>
      <c r="ESI156" s="4"/>
      <c r="ESJ156" s="4"/>
      <c r="ESK156" s="4"/>
      <c r="ESL156" s="4"/>
      <c r="ESM156" s="4"/>
      <c r="ESN156" s="4"/>
      <c r="ESO156" s="4"/>
      <c r="ESP156" s="4"/>
      <c r="ESQ156" s="4"/>
      <c r="ESR156" s="4"/>
      <c r="ESS156" s="4"/>
      <c r="EST156" s="4"/>
      <c r="ESU156" s="4"/>
      <c r="ESV156" s="4"/>
      <c r="ESW156" s="4"/>
      <c r="ESX156" s="4"/>
      <c r="ESY156" s="4"/>
      <c r="ESZ156" s="4"/>
      <c r="ETA156" s="4"/>
      <c r="ETB156" s="4"/>
      <c r="ETC156" s="4"/>
      <c r="ETD156" s="4"/>
      <c r="ETE156" s="4"/>
      <c r="ETF156" s="4"/>
      <c r="ETG156" s="4"/>
      <c r="ETH156" s="4"/>
      <c r="ETI156" s="4"/>
      <c r="ETJ156" s="4"/>
      <c r="ETK156" s="4"/>
      <c r="ETL156" s="4"/>
      <c r="ETM156" s="4"/>
      <c r="ETN156" s="4"/>
      <c r="ETO156" s="4"/>
      <c r="ETP156" s="4"/>
      <c r="ETQ156" s="4"/>
      <c r="ETR156" s="4"/>
      <c r="ETS156" s="4"/>
      <c r="ETT156" s="4"/>
      <c r="ETU156" s="4"/>
      <c r="ETV156" s="4"/>
      <c r="ETW156" s="4"/>
      <c r="ETX156" s="4"/>
      <c r="ETY156" s="4"/>
      <c r="ETZ156" s="4"/>
      <c r="EUA156" s="4"/>
      <c r="EUB156" s="4"/>
      <c r="EUC156" s="4"/>
      <c r="EUD156" s="4"/>
      <c r="EUE156" s="4"/>
      <c r="EUF156" s="4"/>
      <c r="EUG156" s="4"/>
      <c r="EUH156" s="4"/>
      <c r="EUI156" s="4"/>
      <c r="EUJ156" s="4"/>
      <c r="EUK156" s="4"/>
      <c r="EUL156" s="4"/>
      <c r="EUM156" s="4"/>
      <c r="EUN156" s="4"/>
      <c r="EUO156" s="4"/>
      <c r="EUP156" s="4"/>
      <c r="EUQ156" s="4"/>
      <c r="EUR156" s="4"/>
      <c r="EUS156" s="4"/>
      <c r="EUT156" s="4"/>
      <c r="EUU156" s="4"/>
      <c r="EUV156" s="4"/>
      <c r="EUW156" s="4"/>
      <c r="EUX156" s="4"/>
      <c r="EUY156" s="4"/>
      <c r="EUZ156" s="4"/>
      <c r="EVA156" s="4"/>
      <c r="EVB156" s="4"/>
      <c r="EVC156" s="4"/>
      <c r="EVD156" s="4"/>
      <c r="EVE156" s="4"/>
      <c r="EVF156" s="4"/>
      <c r="EVG156" s="4"/>
      <c r="EVH156" s="4"/>
      <c r="EVI156" s="4"/>
      <c r="EVJ156" s="4"/>
      <c r="EVK156" s="4"/>
      <c r="EVL156" s="4"/>
      <c r="EVM156" s="4"/>
      <c r="EVN156" s="4"/>
      <c r="EVO156" s="4"/>
      <c r="EVP156" s="4"/>
      <c r="EVQ156" s="4"/>
      <c r="EVR156" s="4"/>
      <c r="EVS156" s="4"/>
      <c r="EVT156" s="4"/>
      <c r="EVU156" s="4"/>
      <c r="EVV156" s="4"/>
      <c r="EVW156" s="4"/>
      <c r="EVX156" s="4"/>
      <c r="EVY156" s="4"/>
      <c r="EVZ156" s="4"/>
      <c r="EWA156" s="4"/>
      <c r="EWB156" s="4"/>
      <c r="EWC156" s="4"/>
      <c r="EWD156" s="4"/>
      <c r="EWE156" s="4"/>
      <c r="EWF156" s="4"/>
      <c r="EWG156" s="4"/>
      <c r="EWH156" s="4"/>
      <c r="EWI156" s="4"/>
      <c r="EWJ156" s="4"/>
      <c r="EWK156" s="4"/>
      <c r="EWL156" s="4"/>
      <c r="EWM156" s="4"/>
      <c r="EWN156" s="4"/>
      <c r="EWO156" s="4"/>
      <c r="EWP156" s="4"/>
      <c r="EWQ156" s="4"/>
      <c r="EWR156" s="4"/>
      <c r="EWS156" s="4"/>
      <c r="EWT156" s="4"/>
      <c r="EWU156" s="4"/>
      <c r="EWV156" s="4"/>
      <c r="EWW156" s="4"/>
      <c r="EWX156" s="4"/>
      <c r="EWY156" s="4"/>
      <c r="EWZ156" s="4"/>
      <c r="EXA156" s="4"/>
      <c r="EXB156" s="4"/>
      <c r="EXC156" s="4"/>
      <c r="EXD156" s="4"/>
      <c r="EXE156" s="4"/>
      <c r="EXF156" s="4"/>
      <c r="EXG156" s="4"/>
      <c r="EXH156" s="4"/>
      <c r="EXI156" s="4"/>
      <c r="EXJ156" s="4"/>
      <c r="EXK156" s="4"/>
      <c r="EXL156" s="4"/>
      <c r="EXM156" s="4"/>
      <c r="EXN156" s="4"/>
      <c r="EXO156" s="4"/>
      <c r="EXP156" s="4"/>
      <c r="EXQ156" s="4"/>
      <c r="EXR156" s="4"/>
      <c r="EXS156" s="4"/>
      <c r="EXT156" s="4"/>
      <c r="EXU156" s="4"/>
      <c r="EXV156" s="4"/>
      <c r="EXW156" s="4"/>
      <c r="EXX156" s="4"/>
      <c r="EXY156" s="4"/>
      <c r="EXZ156" s="4"/>
      <c r="EYA156" s="4"/>
      <c r="EYB156" s="4"/>
      <c r="EYC156" s="4"/>
      <c r="EYD156" s="4"/>
      <c r="EYE156" s="4"/>
      <c r="EYF156" s="4"/>
      <c r="EYG156" s="4"/>
      <c r="EYH156" s="4"/>
      <c r="EYI156" s="4"/>
      <c r="EYJ156" s="4"/>
      <c r="EYK156" s="4"/>
      <c r="EYL156" s="4"/>
      <c r="EYM156" s="4"/>
      <c r="EYN156" s="4"/>
      <c r="EYO156" s="4"/>
      <c r="EYP156" s="4"/>
      <c r="EYQ156" s="4"/>
      <c r="EYR156" s="4"/>
      <c r="EYS156" s="4"/>
      <c r="EYT156" s="4"/>
      <c r="EYU156" s="4"/>
      <c r="EYV156" s="4"/>
      <c r="EYW156" s="4"/>
      <c r="EYX156" s="4"/>
      <c r="EYY156" s="4"/>
      <c r="EYZ156" s="4"/>
      <c r="EZA156" s="4"/>
      <c r="EZB156" s="4"/>
      <c r="EZC156" s="4"/>
      <c r="EZD156" s="4"/>
      <c r="EZE156" s="4"/>
      <c r="EZF156" s="4"/>
      <c r="EZG156" s="4"/>
      <c r="EZH156" s="4"/>
      <c r="EZI156" s="4"/>
      <c r="EZJ156" s="4"/>
      <c r="EZK156" s="4"/>
      <c r="EZL156" s="4"/>
      <c r="EZM156" s="4"/>
      <c r="EZN156" s="4"/>
      <c r="EZO156" s="4"/>
      <c r="EZP156" s="4"/>
      <c r="EZQ156" s="4"/>
      <c r="EZR156" s="4"/>
      <c r="EZS156" s="4"/>
      <c r="EZT156" s="4"/>
      <c r="EZU156" s="4"/>
      <c r="EZV156" s="4"/>
      <c r="EZW156" s="4"/>
      <c r="EZX156" s="4"/>
      <c r="EZY156" s="4"/>
      <c r="EZZ156" s="4"/>
      <c r="FAA156" s="4"/>
      <c r="FAB156" s="4"/>
      <c r="FAC156" s="4"/>
      <c r="FAD156" s="4"/>
      <c r="FAE156" s="4"/>
      <c r="FAF156" s="4"/>
      <c r="FAG156" s="4"/>
      <c r="FAH156" s="4"/>
      <c r="FAI156" s="4"/>
      <c r="FAJ156" s="4"/>
      <c r="FAK156" s="4"/>
      <c r="FAL156" s="4"/>
      <c r="FAM156" s="4"/>
      <c r="FAN156" s="4"/>
      <c r="FAO156" s="4"/>
      <c r="FAP156" s="4"/>
      <c r="FAQ156" s="4"/>
      <c r="FAR156" s="4"/>
      <c r="FAS156" s="4"/>
      <c r="FAT156" s="4"/>
      <c r="FAU156" s="4"/>
      <c r="FAV156" s="4"/>
      <c r="FAW156" s="4"/>
      <c r="FAX156" s="4"/>
      <c r="FAY156" s="4"/>
      <c r="FAZ156" s="4"/>
      <c r="FBA156" s="4"/>
      <c r="FBB156" s="4"/>
      <c r="FBC156" s="4"/>
      <c r="FBD156" s="4"/>
      <c r="FBE156" s="4"/>
      <c r="FBF156" s="4"/>
      <c r="FBG156" s="4"/>
      <c r="FBH156" s="4"/>
      <c r="FBI156" s="4"/>
      <c r="FBJ156" s="4"/>
      <c r="FBK156" s="4"/>
      <c r="FBL156" s="4"/>
      <c r="FBM156" s="4"/>
      <c r="FBN156" s="4"/>
      <c r="FBO156" s="4"/>
      <c r="FBP156" s="4"/>
      <c r="FBQ156" s="4"/>
      <c r="FBR156" s="4"/>
      <c r="FBS156" s="4"/>
      <c r="FBT156" s="4"/>
      <c r="FBU156" s="4"/>
      <c r="FBV156" s="4"/>
      <c r="FBW156" s="4"/>
      <c r="FBX156" s="4"/>
      <c r="FBY156" s="4"/>
      <c r="FBZ156" s="4"/>
      <c r="FCA156" s="4"/>
      <c r="FCB156" s="4"/>
      <c r="FCC156" s="4"/>
      <c r="FCD156" s="4"/>
      <c r="FCE156" s="4"/>
      <c r="FCF156" s="4"/>
      <c r="FCG156" s="4"/>
      <c r="FCH156" s="4"/>
      <c r="FCI156" s="4"/>
      <c r="FCJ156" s="4"/>
      <c r="FCK156" s="4"/>
      <c r="FCL156" s="4"/>
      <c r="FCM156" s="4"/>
      <c r="FCN156" s="4"/>
      <c r="FCO156" s="4"/>
      <c r="FCP156" s="4"/>
      <c r="FCQ156" s="4"/>
      <c r="FCR156" s="4"/>
      <c r="FCS156" s="4"/>
      <c r="FCT156" s="4"/>
      <c r="FCU156" s="4"/>
      <c r="FCV156" s="4"/>
      <c r="FCW156" s="4"/>
      <c r="FCX156" s="4"/>
      <c r="FCY156" s="4"/>
      <c r="FCZ156" s="4"/>
      <c r="FDA156" s="4"/>
      <c r="FDB156" s="4"/>
      <c r="FDC156" s="4"/>
      <c r="FDD156" s="4"/>
      <c r="FDE156" s="4"/>
      <c r="FDF156" s="4"/>
      <c r="FDG156" s="4"/>
      <c r="FDH156" s="4"/>
      <c r="FDI156" s="4"/>
      <c r="FDJ156" s="4"/>
      <c r="FDK156" s="4"/>
      <c r="FDL156" s="4"/>
      <c r="FDM156" s="4"/>
      <c r="FDN156" s="4"/>
      <c r="FDO156" s="4"/>
      <c r="FDP156" s="4"/>
      <c r="FDQ156" s="4"/>
      <c r="FDR156" s="4"/>
      <c r="FDS156" s="4"/>
      <c r="FDT156" s="4"/>
      <c r="FDU156" s="4"/>
      <c r="FDV156" s="4"/>
      <c r="FDW156" s="4"/>
      <c r="FDX156" s="4"/>
      <c r="FDY156" s="4"/>
      <c r="FDZ156" s="4"/>
      <c r="FEA156" s="4"/>
      <c r="FEB156" s="4"/>
      <c r="FEC156" s="4"/>
      <c r="FED156" s="4"/>
      <c r="FEE156" s="4"/>
      <c r="FEF156" s="4"/>
      <c r="FEG156" s="4"/>
      <c r="FEH156" s="4"/>
      <c r="FEI156" s="4"/>
      <c r="FEJ156" s="4"/>
      <c r="FEK156" s="4"/>
      <c r="FEL156" s="4"/>
      <c r="FEM156" s="4"/>
      <c r="FEN156" s="4"/>
      <c r="FEO156" s="4"/>
      <c r="FEP156" s="4"/>
      <c r="FEQ156" s="4"/>
      <c r="FER156" s="4"/>
      <c r="FES156" s="4"/>
      <c r="FET156" s="4"/>
      <c r="FEU156" s="4"/>
      <c r="FEV156" s="4"/>
      <c r="FEW156" s="4"/>
      <c r="FEX156" s="4"/>
      <c r="FEY156" s="4"/>
      <c r="FEZ156" s="4"/>
      <c r="FFA156" s="4"/>
      <c r="FFB156" s="4"/>
      <c r="FFC156" s="4"/>
      <c r="FFD156" s="4"/>
      <c r="FFE156" s="4"/>
      <c r="FFF156" s="4"/>
      <c r="FFG156" s="4"/>
      <c r="FFH156" s="4"/>
      <c r="FFI156" s="4"/>
      <c r="FFJ156" s="4"/>
      <c r="FFK156" s="4"/>
      <c r="FFL156" s="4"/>
      <c r="FFM156" s="4"/>
      <c r="FFN156" s="4"/>
      <c r="FFO156" s="4"/>
      <c r="FFP156" s="4"/>
      <c r="FFQ156" s="4"/>
      <c r="FFR156" s="4"/>
      <c r="FFS156" s="4"/>
      <c r="FFT156" s="4"/>
      <c r="FFU156" s="4"/>
      <c r="FFV156" s="4"/>
      <c r="FFW156" s="4"/>
      <c r="FFX156" s="4"/>
      <c r="FFY156" s="4"/>
      <c r="FFZ156" s="4"/>
      <c r="FGA156" s="4"/>
      <c r="FGB156" s="4"/>
      <c r="FGC156" s="4"/>
      <c r="FGD156" s="4"/>
      <c r="FGE156" s="4"/>
      <c r="FGF156" s="4"/>
      <c r="FGG156" s="4"/>
      <c r="FGH156" s="4"/>
      <c r="FGI156" s="4"/>
      <c r="FGJ156" s="4"/>
      <c r="FGK156" s="4"/>
      <c r="FGL156" s="4"/>
      <c r="FGM156" s="4"/>
      <c r="FGN156" s="4"/>
      <c r="FGO156" s="4"/>
      <c r="FGP156" s="4"/>
      <c r="FGQ156" s="4"/>
      <c r="FGR156" s="4"/>
      <c r="FGS156" s="4"/>
      <c r="FGT156" s="4"/>
      <c r="FGU156" s="4"/>
      <c r="FGV156" s="4"/>
      <c r="FGW156" s="4"/>
      <c r="FGX156" s="4"/>
      <c r="FGY156" s="4"/>
      <c r="FGZ156" s="4"/>
      <c r="FHA156" s="4"/>
      <c r="FHB156" s="4"/>
      <c r="FHC156" s="4"/>
      <c r="FHD156" s="4"/>
      <c r="FHE156" s="4"/>
      <c r="FHF156" s="4"/>
      <c r="FHG156" s="4"/>
      <c r="FHH156" s="4"/>
      <c r="FHI156" s="4"/>
      <c r="FHJ156" s="4"/>
      <c r="FHK156" s="4"/>
      <c r="FHL156" s="4"/>
      <c r="FHM156" s="4"/>
      <c r="FHN156" s="4"/>
      <c r="FHO156" s="4"/>
      <c r="FHP156" s="4"/>
      <c r="FHQ156" s="4"/>
      <c r="FHR156" s="4"/>
      <c r="FHS156" s="4"/>
      <c r="FHT156" s="4"/>
      <c r="FHU156" s="4"/>
      <c r="FHV156" s="4"/>
      <c r="FHW156" s="4"/>
      <c r="FHX156" s="4"/>
      <c r="FHY156" s="4"/>
      <c r="FHZ156" s="4"/>
      <c r="FIA156" s="4"/>
      <c r="FIB156" s="4"/>
      <c r="FIC156" s="4"/>
      <c r="FID156" s="4"/>
      <c r="FIE156" s="4"/>
      <c r="FIF156" s="4"/>
      <c r="FIG156" s="4"/>
      <c r="FIH156" s="4"/>
      <c r="FII156" s="4"/>
      <c r="FIJ156" s="4"/>
      <c r="FIK156" s="4"/>
      <c r="FIL156" s="4"/>
      <c r="FIM156" s="4"/>
      <c r="FIN156" s="4"/>
      <c r="FIO156" s="4"/>
      <c r="FIP156" s="4"/>
      <c r="FIQ156" s="4"/>
      <c r="FIR156" s="4"/>
      <c r="FIS156" s="4"/>
      <c r="FIT156" s="4"/>
      <c r="FIU156" s="4"/>
      <c r="FIV156" s="4"/>
      <c r="FIW156" s="4"/>
      <c r="FIX156" s="4"/>
      <c r="FIY156" s="4"/>
      <c r="FIZ156" s="4"/>
      <c r="FJA156" s="4"/>
      <c r="FJB156" s="4"/>
      <c r="FJC156" s="4"/>
      <c r="FJD156" s="4"/>
      <c r="FJE156" s="4"/>
      <c r="FJF156" s="4"/>
      <c r="FJG156" s="4"/>
      <c r="FJH156" s="4"/>
      <c r="FJI156" s="4"/>
      <c r="FJJ156" s="4"/>
      <c r="FJK156" s="4"/>
      <c r="FJL156" s="4"/>
      <c r="FJM156" s="4"/>
      <c r="FJN156" s="4"/>
      <c r="FJO156" s="4"/>
      <c r="FJP156" s="4"/>
      <c r="FJQ156" s="4"/>
      <c r="FJR156" s="4"/>
      <c r="FJS156" s="4"/>
      <c r="FJT156" s="4"/>
      <c r="FJU156" s="4"/>
      <c r="FJV156" s="4"/>
      <c r="FJW156" s="4"/>
      <c r="FJX156" s="4"/>
      <c r="FJY156" s="4"/>
      <c r="FJZ156" s="4"/>
      <c r="FKA156" s="4"/>
      <c r="FKB156" s="4"/>
      <c r="FKC156" s="4"/>
      <c r="FKD156" s="4"/>
      <c r="FKE156" s="4"/>
      <c r="FKF156" s="4"/>
      <c r="FKG156" s="4"/>
      <c r="FKH156" s="4"/>
      <c r="FKI156" s="4"/>
      <c r="FKJ156" s="4"/>
      <c r="FKK156" s="4"/>
      <c r="FKL156" s="4"/>
      <c r="FKM156" s="4"/>
      <c r="FKN156" s="4"/>
      <c r="FKO156" s="4"/>
      <c r="FKP156" s="4"/>
      <c r="FKQ156" s="4"/>
      <c r="FKR156" s="4"/>
      <c r="FKS156" s="4"/>
      <c r="FKT156" s="4"/>
      <c r="FKU156" s="4"/>
      <c r="FKV156" s="4"/>
      <c r="FKW156" s="4"/>
      <c r="FKX156" s="4"/>
      <c r="FKY156" s="4"/>
      <c r="FKZ156" s="4"/>
      <c r="FLA156" s="4"/>
      <c r="FLB156" s="4"/>
      <c r="FLC156" s="4"/>
      <c r="FLD156" s="4"/>
      <c r="FLE156" s="4"/>
      <c r="FLF156" s="4"/>
      <c r="FLG156" s="4"/>
      <c r="FLH156" s="4"/>
      <c r="FLI156" s="4"/>
      <c r="FLJ156" s="4"/>
      <c r="FLK156" s="4"/>
      <c r="FLL156" s="4"/>
      <c r="FLM156" s="4"/>
      <c r="FLN156" s="4"/>
      <c r="FLO156" s="4"/>
      <c r="FLP156" s="4"/>
      <c r="FLQ156" s="4"/>
      <c r="FLR156" s="4"/>
      <c r="FLS156" s="4"/>
      <c r="FLT156" s="4"/>
      <c r="FLU156" s="4"/>
      <c r="FLV156" s="4"/>
      <c r="FLW156" s="4"/>
      <c r="FLX156" s="4"/>
      <c r="FLY156" s="4"/>
      <c r="FLZ156" s="4"/>
      <c r="FMA156" s="4"/>
      <c r="FMB156" s="4"/>
      <c r="FMC156" s="4"/>
      <c r="FMD156" s="4"/>
      <c r="FME156" s="4"/>
      <c r="FMF156" s="4"/>
      <c r="FMG156" s="4"/>
      <c r="FMH156" s="4"/>
      <c r="FMI156" s="4"/>
      <c r="FMJ156" s="4"/>
      <c r="FMK156" s="4"/>
      <c r="FML156" s="4"/>
      <c r="FMM156" s="4"/>
      <c r="FMN156" s="4"/>
      <c r="FMO156" s="4"/>
      <c r="FMP156" s="4"/>
      <c r="FMQ156" s="4"/>
      <c r="FMR156" s="4"/>
      <c r="FMS156" s="4"/>
      <c r="FMT156" s="4"/>
      <c r="FMU156" s="4"/>
      <c r="FMV156" s="4"/>
      <c r="FMW156" s="4"/>
      <c r="FMX156" s="4"/>
      <c r="FMY156" s="4"/>
      <c r="FMZ156" s="4"/>
      <c r="FNA156" s="4"/>
      <c r="FNB156" s="4"/>
      <c r="FNC156" s="4"/>
      <c r="FND156" s="4"/>
      <c r="FNE156" s="4"/>
      <c r="FNF156" s="4"/>
      <c r="FNG156" s="4"/>
      <c r="FNH156" s="4"/>
      <c r="FNI156" s="4"/>
      <c r="FNJ156" s="4"/>
      <c r="FNK156" s="4"/>
      <c r="FNL156" s="4"/>
      <c r="FNM156" s="4"/>
      <c r="FNN156" s="4"/>
      <c r="FNO156" s="4"/>
      <c r="FNP156" s="4"/>
      <c r="FNQ156" s="4"/>
      <c r="FNR156" s="4"/>
      <c r="FNS156" s="4"/>
      <c r="FNT156" s="4"/>
      <c r="FNU156" s="4"/>
      <c r="FNV156" s="4"/>
      <c r="FNW156" s="4"/>
      <c r="FNX156" s="4"/>
      <c r="FNY156" s="4"/>
      <c r="FNZ156" s="4"/>
      <c r="FOA156" s="4"/>
      <c r="FOB156" s="4"/>
      <c r="FOC156" s="4"/>
      <c r="FOD156" s="4"/>
      <c r="FOE156" s="4"/>
      <c r="FOF156" s="4"/>
      <c r="FOG156" s="4"/>
      <c r="FOH156" s="4"/>
      <c r="FOI156" s="4"/>
      <c r="FOJ156" s="4"/>
      <c r="FOK156" s="4"/>
      <c r="FOL156" s="4"/>
      <c r="FOM156" s="4"/>
      <c r="FON156" s="4"/>
      <c r="FOO156" s="4"/>
      <c r="FOP156" s="4"/>
      <c r="FOQ156" s="4"/>
      <c r="FOR156" s="4"/>
      <c r="FOS156" s="4"/>
      <c r="FOT156" s="4"/>
      <c r="FOU156" s="4"/>
      <c r="FOV156" s="4"/>
      <c r="FOW156" s="4"/>
      <c r="FOX156" s="4"/>
      <c r="FOY156" s="4"/>
      <c r="FOZ156" s="4"/>
      <c r="FPA156" s="4"/>
      <c r="FPB156" s="4"/>
      <c r="FPC156" s="4"/>
      <c r="FPD156" s="4"/>
      <c r="FPE156" s="4"/>
      <c r="FPF156" s="4"/>
      <c r="FPG156" s="4"/>
      <c r="FPH156" s="4"/>
      <c r="FPI156" s="4"/>
      <c r="FPJ156" s="4"/>
      <c r="FPK156" s="4"/>
      <c r="FPL156" s="4"/>
      <c r="FPM156" s="4"/>
      <c r="FPN156" s="4"/>
      <c r="FPO156" s="4"/>
      <c r="FPP156" s="4"/>
      <c r="FPQ156" s="4"/>
      <c r="FPR156" s="4"/>
      <c r="FPS156" s="4"/>
      <c r="FPT156" s="4"/>
      <c r="FPU156" s="4"/>
      <c r="FPV156" s="4"/>
      <c r="FPW156" s="4"/>
      <c r="FPX156" s="4"/>
      <c r="FPY156" s="4"/>
      <c r="FPZ156" s="4"/>
      <c r="FQA156" s="4"/>
      <c r="FQB156" s="4"/>
      <c r="FQC156" s="4"/>
      <c r="FQD156" s="4"/>
      <c r="FQE156" s="4"/>
      <c r="FQF156" s="4"/>
      <c r="FQG156" s="4"/>
      <c r="FQH156" s="4"/>
      <c r="FQI156" s="4"/>
      <c r="FQJ156" s="4"/>
      <c r="FQK156" s="4"/>
      <c r="FQL156" s="4"/>
      <c r="FQM156" s="4"/>
      <c r="FQN156" s="4"/>
      <c r="FQO156" s="4"/>
      <c r="FQP156" s="4"/>
      <c r="FQQ156" s="4"/>
      <c r="FQR156" s="4"/>
      <c r="FQS156" s="4"/>
      <c r="FQT156" s="4"/>
      <c r="FQU156" s="4"/>
      <c r="FQV156" s="4"/>
      <c r="FQW156" s="4"/>
      <c r="FQX156" s="4"/>
      <c r="FQY156" s="4"/>
      <c r="FQZ156" s="4"/>
      <c r="FRA156" s="4"/>
      <c r="FRB156" s="4"/>
      <c r="FRC156" s="4"/>
      <c r="FRD156" s="4"/>
      <c r="FRE156" s="4"/>
      <c r="FRF156" s="4"/>
      <c r="FRG156" s="4"/>
      <c r="FRH156" s="4"/>
      <c r="FRI156" s="4"/>
      <c r="FRJ156" s="4"/>
      <c r="FRK156" s="4"/>
      <c r="FRL156" s="4"/>
      <c r="FRM156" s="4"/>
      <c r="FRN156" s="4"/>
      <c r="FRO156" s="4"/>
      <c r="FRP156" s="4"/>
      <c r="FRQ156" s="4"/>
      <c r="FRR156" s="4"/>
      <c r="FRS156" s="4"/>
      <c r="FRT156" s="4"/>
      <c r="FRU156" s="4"/>
      <c r="FRV156" s="4"/>
      <c r="FRW156" s="4"/>
      <c r="FRX156" s="4"/>
      <c r="FRY156" s="4"/>
      <c r="FRZ156" s="4"/>
      <c r="FSA156" s="4"/>
      <c r="FSB156" s="4"/>
      <c r="FSC156" s="4"/>
      <c r="FSD156" s="4"/>
      <c r="FSE156" s="4"/>
      <c r="FSF156" s="4"/>
      <c r="FSG156" s="4"/>
      <c r="FSH156" s="4"/>
      <c r="FSI156" s="4"/>
      <c r="FSJ156" s="4"/>
      <c r="FSK156" s="4"/>
      <c r="FSL156" s="4"/>
      <c r="FSM156" s="4"/>
      <c r="FSN156" s="4"/>
      <c r="FSO156" s="4"/>
      <c r="FSP156" s="4"/>
      <c r="FSQ156" s="4"/>
      <c r="FSR156" s="4"/>
      <c r="FSS156" s="4"/>
      <c r="FST156" s="4"/>
      <c r="FSU156" s="4"/>
      <c r="FSV156" s="4"/>
      <c r="FSW156" s="4"/>
      <c r="FSX156" s="4"/>
      <c r="FSY156" s="4"/>
      <c r="FSZ156" s="4"/>
      <c r="FTA156" s="4"/>
      <c r="FTB156" s="4"/>
      <c r="FTC156" s="4"/>
      <c r="FTD156" s="4"/>
      <c r="FTE156" s="4"/>
      <c r="FTF156" s="4"/>
      <c r="FTG156" s="4"/>
      <c r="FTH156" s="4"/>
      <c r="FTI156" s="4"/>
      <c r="FTJ156" s="4"/>
      <c r="FTK156" s="4"/>
      <c r="FTL156" s="4"/>
      <c r="FTM156" s="4"/>
      <c r="FTN156" s="4"/>
      <c r="FTO156" s="4"/>
      <c r="FTP156" s="4"/>
      <c r="FTQ156" s="4"/>
      <c r="FTR156" s="4"/>
      <c r="FTS156" s="4"/>
      <c r="FTT156" s="4"/>
      <c r="FTU156" s="4"/>
      <c r="FTV156" s="4"/>
      <c r="FTW156" s="4"/>
      <c r="FTX156" s="4"/>
      <c r="FTY156" s="4"/>
      <c r="FTZ156" s="4"/>
      <c r="FUA156" s="4"/>
      <c r="FUB156" s="4"/>
      <c r="FUC156" s="4"/>
      <c r="FUD156" s="4"/>
      <c r="FUE156" s="4"/>
      <c r="FUF156" s="4"/>
      <c r="FUG156" s="4"/>
      <c r="FUH156" s="4"/>
      <c r="FUI156" s="4"/>
      <c r="FUJ156" s="4"/>
      <c r="FUK156" s="4"/>
      <c r="FUL156" s="4"/>
      <c r="FUM156" s="4"/>
      <c r="FUN156" s="4"/>
      <c r="FUO156" s="4"/>
      <c r="FUP156" s="4"/>
      <c r="FUQ156" s="4"/>
      <c r="FUR156" s="4"/>
      <c r="FUS156" s="4"/>
      <c r="FUT156" s="4"/>
      <c r="FUU156" s="4"/>
      <c r="FUV156" s="4"/>
      <c r="FUW156" s="4"/>
      <c r="FUX156" s="4"/>
      <c r="FUY156" s="4"/>
      <c r="FUZ156" s="4"/>
      <c r="FVA156" s="4"/>
      <c r="FVB156" s="4"/>
      <c r="FVC156" s="4"/>
      <c r="FVD156" s="4"/>
      <c r="FVE156" s="4"/>
      <c r="FVF156" s="4"/>
      <c r="FVG156" s="4"/>
      <c r="FVH156" s="4"/>
      <c r="FVI156" s="4"/>
      <c r="FVJ156" s="4"/>
      <c r="FVK156" s="4"/>
      <c r="FVL156" s="4"/>
      <c r="FVM156" s="4"/>
      <c r="FVN156" s="4"/>
      <c r="FVO156" s="4"/>
      <c r="FVP156" s="4"/>
      <c r="FVQ156" s="4"/>
      <c r="FVR156" s="4"/>
      <c r="FVS156" s="4"/>
      <c r="FVT156" s="4"/>
      <c r="FVU156" s="4"/>
      <c r="FVV156" s="4"/>
      <c r="FVW156" s="4"/>
      <c r="FVX156" s="4"/>
      <c r="FVY156" s="4"/>
      <c r="FVZ156" s="4"/>
      <c r="FWA156" s="4"/>
      <c r="FWB156" s="4"/>
      <c r="FWC156" s="4"/>
      <c r="FWD156" s="4"/>
      <c r="FWE156" s="4"/>
      <c r="FWF156" s="4"/>
      <c r="FWG156" s="4"/>
      <c r="FWH156" s="4"/>
      <c r="FWI156" s="4"/>
      <c r="FWJ156" s="4"/>
      <c r="FWK156" s="4"/>
      <c r="FWL156" s="4"/>
      <c r="FWM156" s="4"/>
      <c r="FWN156" s="4"/>
      <c r="FWO156" s="4"/>
      <c r="FWP156" s="4"/>
      <c r="FWQ156" s="4"/>
      <c r="FWR156" s="4"/>
      <c r="FWS156" s="4"/>
      <c r="FWT156" s="4"/>
      <c r="FWU156" s="4"/>
      <c r="FWV156" s="4"/>
      <c r="FWW156" s="4"/>
      <c r="FWX156" s="4"/>
      <c r="FWY156" s="4"/>
      <c r="FWZ156" s="4"/>
      <c r="FXA156" s="4"/>
      <c r="FXB156" s="4"/>
      <c r="FXC156" s="4"/>
      <c r="FXD156" s="4"/>
      <c r="FXE156" s="4"/>
      <c r="FXF156" s="4"/>
      <c r="FXG156" s="4"/>
      <c r="FXH156" s="4"/>
      <c r="FXI156" s="4"/>
      <c r="FXJ156" s="4"/>
      <c r="FXK156" s="4"/>
      <c r="FXL156" s="4"/>
      <c r="FXM156" s="4"/>
      <c r="FXN156" s="4"/>
      <c r="FXO156" s="4"/>
      <c r="FXP156" s="4"/>
      <c r="FXQ156" s="4"/>
      <c r="FXR156" s="4"/>
      <c r="FXS156" s="4"/>
      <c r="FXT156" s="4"/>
      <c r="FXU156" s="4"/>
      <c r="FXV156" s="4"/>
      <c r="FXW156" s="4"/>
      <c r="FXX156" s="4"/>
      <c r="FXY156" s="4"/>
      <c r="FXZ156" s="4"/>
      <c r="FYA156" s="4"/>
      <c r="FYB156" s="4"/>
      <c r="FYC156" s="4"/>
      <c r="FYD156" s="4"/>
      <c r="FYE156" s="4"/>
      <c r="FYF156" s="4"/>
      <c r="FYG156" s="4"/>
      <c r="FYH156" s="4"/>
      <c r="FYI156" s="4"/>
      <c r="FYJ156" s="4"/>
      <c r="FYK156" s="4"/>
      <c r="FYL156" s="4"/>
      <c r="FYM156" s="4"/>
      <c r="FYN156" s="4"/>
      <c r="FYO156" s="4"/>
      <c r="FYP156" s="4"/>
      <c r="FYQ156" s="4"/>
      <c r="FYR156" s="4"/>
      <c r="FYS156" s="4"/>
      <c r="FYT156" s="4"/>
      <c r="FYU156" s="4"/>
      <c r="FYV156" s="4"/>
      <c r="FYW156" s="4"/>
      <c r="FYX156" s="4"/>
      <c r="FYY156" s="4"/>
      <c r="FYZ156" s="4"/>
      <c r="FZA156" s="4"/>
      <c r="FZB156" s="4"/>
      <c r="FZC156" s="4"/>
      <c r="FZD156" s="4"/>
      <c r="FZE156" s="4"/>
      <c r="FZF156" s="4"/>
      <c r="FZG156" s="4"/>
      <c r="FZH156" s="4"/>
      <c r="FZI156" s="4"/>
      <c r="FZJ156" s="4"/>
      <c r="FZK156" s="4"/>
      <c r="FZL156" s="4"/>
      <c r="FZM156" s="4"/>
      <c r="FZN156" s="4"/>
      <c r="FZO156" s="4"/>
      <c r="FZP156" s="4"/>
      <c r="FZQ156" s="4"/>
      <c r="FZR156" s="4"/>
      <c r="FZS156" s="4"/>
      <c r="FZT156" s="4"/>
      <c r="FZU156" s="4"/>
      <c r="FZV156" s="4"/>
      <c r="FZW156" s="4"/>
      <c r="FZX156" s="4"/>
      <c r="FZY156" s="4"/>
      <c r="FZZ156" s="4"/>
      <c r="GAA156" s="4"/>
      <c r="GAB156" s="4"/>
      <c r="GAC156" s="4"/>
      <c r="GAD156" s="4"/>
      <c r="GAE156" s="4"/>
      <c r="GAF156" s="4"/>
      <c r="GAG156" s="4"/>
      <c r="GAH156" s="4"/>
      <c r="GAI156" s="4"/>
      <c r="GAJ156" s="4"/>
      <c r="GAK156" s="4"/>
      <c r="GAL156" s="4"/>
      <c r="GAM156" s="4"/>
      <c r="GAN156" s="4"/>
      <c r="GAO156" s="4"/>
      <c r="GAP156" s="4"/>
      <c r="GAQ156" s="4"/>
      <c r="GAR156" s="4"/>
      <c r="GAS156" s="4"/>
      <c r="GAT156" s="4"/>
      <c r="GAU156" s="4"/>
      <c r="GAV156" s="4"/>
      <c r="GAW156" s="4"/>
      <c r="GAX156" s="4"/>
      <c r="GAY156" s="4"/>
      <c r="GAZ156" s="4"/>
      <c r="GBA156" s="4"/>
      <c r="GBB156" s="4"/>
      <c r="GBC156" s="4"/>
      <c r="GBD156" s="4"/>
      <c r="GBE156" s="4"/>
      <c r="GBF156" s="4"/>
      <c r="GBG156" s="4"/>
      <c r="GBH156" s="4"/>
      <c r="GBI156" s="4"/>
      <c r="GBJ156" s="4"/>
      <c r="GBK156" s="4"/>
      <c r="GBL156" s="4"/>
      <c r="GBM156" s="4"/>
      <c r="GBN156" s="4"/>
      <c r="GBO156" s="4"/>
      <c r="GBP156" s="4"/>
      <c r="GBQ156" s="4"/>
      <c r="GBR156" s="4"/>
      <c r="GBS156" s="4"/>
      <c r="GBT156" s="4"/>
      <c r="GBU156" s="4"/>
      <c r="GBV156" s="4"/>
      <c r="GBW156" s="4"/>
      <c r="GBX156" s="4"/>
      <c r="GBY156" s="4"/>
      <c r="GBZ156" s="4"/>
      <c r="GCA156" s="4"/>
      <c r="GCB156" s="4"/>
      <c r="GCC156" s="4"/>
      <c r="GCD156" s="4"/>
      <c r="GCE156" s="4"/>
      <c r="GCF156" s="4"/>
      <c r="GCG156" s="4"/>
      <c r="GCH156" s="4"/>
      <c r="GCI156" s="4"/>
      <c r="GCJ156" s="4"/>
      <c r="GCK156" s="4"/>
      <c r="GCL156" s="4"/>
      <c r="GCM156" s="4"/>
      <c r="GCN156" s="4"/>
      <c r="GCO156" s="4"/>
      <c r="GCP156" s="4"/>
      <c r="GCQ156" s="4"/>
      <c r="GCR156" s="4"/>
      <c r="GCS156" s="4"/>
      <c r="GCT156" s="4"/>
      <c r="GCU156" s="4"/>
      <c r="GCV156" s="4"/>
      <c r="GCW156" s="4"/>
      <c r="GCX156" s="4"/>
      <c r="GCY156" s="4"/>
      <c r="GCZ156" s="4"/>
      <c r="GDA156" s="4"/>
      <c r="GDB156" s="4"/>
      <c r="GDC156" s="4"/>
      <c r="GDD156" s="4"/>
      <c r="GDE156" s="4"/>
      <c r="GDF156" s="4"/>
      <c r="GDG156" s="4"/>
      <c r="GDH156" s="4"/>
      <c r="GDI156" s="4"/>
      <c r="GDJ156" s="4"/>
      <c r="GDK156" s="4"/>
      <c r="GDL156" s="4"/>
      <c r="GDM156" s="4"/>
      <c r="GDN156" s="4"/>
      <c r="GDO156" s="4"/>
      <c r="GDP156" s="4"/>
      <c r="GDQ156" s="4"/>
      <c r="GDR156" s="4"/>
      <c r="GDS156" s="4"/>
      <c r="GDT156" s="4"/>
      <c r="GDU156" s="4"/>
      <c r="GDV156" s="4"/>
      <c r="GDW156" s="4"/>
      <c r="GDX156" s="4"/>
      <c r="GDY156" s="4"/>
      <c r="GDZ156" s="4"/>
      <c r="GEA156" s="4"/>
      <c r="GEB156" s="4"/>
      <c r="GEC156" s="4"/>
      <c r="GED156" s="4"/>
      <c r="GEE156" s="4"/>
      <c r="GEF156" s="4"/>
      <c r="GEG156" s="4"/>
      <c r="GEH156" s="4"/>
      <c r="GEI156" s="4"/>
      <c r="GEJ156" s="4"/>
      <c r="GEK156" s="4"/>
      <c r="GEL156" s="4"/>
      <c r="GEM156" s="4"/>
      <c r="GEN156" s="4"/>
      <c r="GEO156" s="4"/>
      <c r="GEP156" s="4"/>
      <c r="GEQ156" s="4"/>
      <c r="GER156" s="4"/>
      <c r="GES156" s="4"/>
      <c r="GET156" s="4"/>
      <c r="GEU156" s="4"/>
      <c r="GEV156" s="4"/>
      <c r="GEW156" s="4"/>
      <c r="GEX156" s="4"/>
      <c r="GEY156" s="4"/>
      <c r="GEZ156" s="4"/>
      <c r="GFA156" s="4"/>
      <c r="GFB156" s="4"/>
      <c r="GFC156" s="4"/>
      <c r="GFD156" s="4"/>
      <c r="GFE156" s="4"/>
      <c r="GFF156" s="4"/>
      <c r="GFG156" s="4"/>
      <c r="GFH156" s="4"/>
      <c r="GFI156" s="4"/>
      <c r="GFJ156" s="4"/>
      <c r="GFK156" s="4"/>
      <c r="GFL156" s="4"/>
      <c r="GFM156" s="4"/>
      <c r="GFN156" s="4"/>
      <c r="GFO156" s="4"/>
      <c r="GFP156" s="4"/>
      <c r="GFQ156" s="4"/>
      <c r="GFR156" s="4"/>
      <c r="GFS156" s="4"/>
      <c r="GFT156" s="4"/>
      <c r="GFU156" s="4"/>
      <c r="GFV156" s="4"/>
      <c r="GFW156" s="4"/>
      <c r="GFX156" s="4"/>
      <c r="GFY156" s="4"/>
      <c r="GFZ156" s="4"/>
      <c r="GGA156" s="4"/>
      <c r="GGB156" s="4"/>
      <c r="GGC156" s="4"/>
      <c r="GGD156" s="4"/>
      <c r="GGE156" s="4"/>
      <c r="GGF156" s="4"/>
      <c r="GGG156" s="4"/>
      <c r="GGH156" s="4"/>
      <c r="GGI156" s="4"/>
      <c r="GGJ156" s="4"/>
      <c r="GGK156" s="4"/>
      <c r="GGL156" s="4"/>
      <c r="GGM156" s="4"/>
      <c r="GGN156" s="4"/>
      <c r="GGO156" s="4"/>
      <c r="GGP156" s="4"/>
      <c r="GGQ156" s="4"/>
      <c r="GGR156" s="4"/>
      <c r="GGS156" s="4"/>
      <c r="GGT156" s="4"/>
      <c r="GGU156" s="4"/>
      <c r="GGV156" s="4"/>
      <c r="GGW156" s="4"/>
      <c r="GGX156" s="4"/>
      <c r="GGY156" s="4"/>
      <c r="GGZ156" s="4"/>
      <c r="GHA156" s="4"/>
      <c r="GHB156" s="4"/>
      <c r="GHC156" s="4"/>
      <c r="GHD156" s="4"/>
      <c r="GHE156" s="4"/>
      <c r="GHF156" s="4"/>
      <c r="GHG156" s="4"/>
      <c r="GHH156" s="4"/>
      <c r="GHI156" s="4"/>
      <c r="GHJ156" s="4"/>
      <c r="GHK156" s="4"/>
      <c r="GHL156" s="4"/>
      <c r="GHM156" s="4"/>
      <c r="GHN156" s="4"/>
      <c r="GHO156" s="4"/>
      <c r="GHP156" s="4"/>
      <c r="GHQ156" s="4"/>
      <c r="GHR156" s="4"/>
      <c r="GHS156" s="4"/>
      <c r="GHT156" s="4"/>
      <c r="GHU156" s="4"/>
      <c r="GHV156" s="4"/>
      <c r="GHW156" s="4"/>
      <c r="GHX156" s="4"/>
      <c r="GHY156" s="4"/>
      <c r="GHZ156" s="4"/>
      <c r="GIA156" s="4"/>
      <c r="GIB156" s="4"/>
      <c r="GIC156" s="4"/>
      <c r="GID156" s="4"/>
      <c r="GIE156" s="4"/>
      <c r="GIF156" s="4"/>
      <c r="GIG156" s="4"/>
      <c r="GIH156" s="4"/>
      <c r="GII156" s="4"/>
      <c r="GIJ156" s="4"/>
      <c r="GIK156" s="4"/>
      <c r="GIL156" s="4"/>
      <c r="GIM156" s="4"/>
      <c r="GIN156" s="4"/>
      <c r="GIO156" s="4"/>
      <c r="GIP156" s="4"/>
      <c r="GIQ156" s="4"/>
      <c r="GIR156" s="4"/>
      <c r="GIS156" s="4"/>
      <c r="GIT156" s="4"/>
      <c r="GIU156" s="4"/>
      <c r="GIV156" s="4"/>
      <c r="GIW156" s="4"/>
      <c r="GIX156" s="4"/>
      <c r="GIY156" s="4"/>
      <c r="GIZ156" s="4"/>
      <c r="GJA156" s="4"/>
      <c r="GJB156" s="4"/>
      <c r="GJC156" s="4"/>
      <c r="GJD156" s="4"/>
      <c r="GJE156" s="4"/>
      <c r="GJF156" s="4"/>
      <c r="GJG156" s="4"/>
      <c r="GJH156" s="4"/>
      <c r="GJI156" s="4"/>
      <c r="GJJ156" s="4"/>
      <c r="GJK156" s="4"/>
      <c r="GJL156" s="4"/>
      <c r="GJM156" s="4"/>
      <c r="GJN156" s="4"/>
      <c r="GJO156" s="4"/>
      <c r="GJP156" s="4"/>
      <c r="GJQ156" s="4"/>
      <c r="GJR156" s="4"/>
      <c r="GJS156" s="4"/>
      <c r="GJT156" s="4"/>
      <c r="GJU156" s="4"/>
      <c r="GJV156" s="4"/>
      <c r="GJW156" s="4"/>
      <c r="GJX156" s="4"/>
      <c r="GJY156" s="4"/>
      <c r="GJZ156" s="4"/>
      <c r="GKA156" s="4"/>
      <c r="GKB156" s="4"/>
      <c r="GKC156" s="4"/>
      <c r="GKD156" s="4"/>
      <c r="GKE156" s="4"/>
      <c r="GKF156" s="4"/>
      <c r="GKG156" s="4"/>
      <c r="GKH156" s="4"/>
      <c r="GKI156" s="4"/>
      <c r="GKJ156" s="4"/>
      <c r="GKK156" s="4"/>
      <c r="GKL156" s="4"/>
      <c r="GKM156" s="4"/>
      <c r="GKN156" s="4"/>
      <c r="GKO156" s="4"/>
      <c r="GKP156" s="4"/>
      <c r="GKQ156" s="4"/>
      <c r="GKR156" s="4"/>
      <c r="GKS156" s="4"/>
      <c r="GKT156" s="4"/>
      <c r="GKU156" s="4"/>
      <c r="GKV156" s="4"/>
      <c r="GKW156" s="4"/>
      <c r="GKX156" s="4"/>
      <c r="GKY156" s="4"/>
      <c r="GKZ156" s="4"/>
      <c r="GLA156" s="4"/>
      <c r="GLB156" s="4"/>
      <c r="GLC156" s="4"/>
      <c r="GLD156" s="4"/>
      <c r="GLE156" s="4"/>
      <c r="GLF156" s="4"/>
      <c r="GLG156" s="4"/>
      <c r="GLH156" s="4"/>
      <c r="GLI156" s="4"/>
      <c r="GLJ156" s="4"/>
      <c r="GLK156" s="4"/>
      <c r="GLL156" s="4"/>
      <c r="GLM156" s="4"/>
      <c r="GLN156" s="4"/>
      <c r="GLO156" s="4"/>
      <c r="GLP156" s="4"/>
      <c r="GLQ156" s="4"/>
      <c r="GLR156" s="4"/>
      <c r="GLS156" s="4"/>
      <c r="GLT156" s="4"/>
      <c r="GLU156" s="4"/>
      <c r="GLV156" s="4"/>
      <c r="GLW156" s="4"/>
      <c r="GLX156" s="4"/>
      <c r="GLY156" s="4"/>
      <c r="GLZ156" s="4"/>
      <c r="GMA156" s="4"/>
      <c r="GMB156" s="4"/>
      <c r="GMC156" s="4"/>
      <c r="GMD156" s="4"/>
      <c r="GME156" s="4"/>
      <c r="GMF156" s="4"/>
      <c r="GMG156" s="4"/>
      <c r="GMH156" s="4"/>
      <c r="GMI156" s="4"/>
      <c r="GMJ156" s="4"/>
      <c r="GMK156" s="4"/>
      <c r="GML156" s="4"/>
      <c r="GMM156" s="4"/>
      <c r="GMN156" s="4"/>
      <c r="GMO156" s="4"/>
      <c r="GMP156" s="4"/>
      <c r="GMQ156" s="4"/>
      <c r="GMR156" s="4"/>
      <c r="GMS156" s="4"/>
      <c r="GMT156" s="4"/>
      <c r="GMU156" s="4"/>
      <c r="GMV156" s="4"/>
      <c r="GMW156" s="4"/>
      <c r="GMX156" s="4"/>
      <c r="GMY156" s="4"/>
      <c r="GMZ156" s="4"/>
      <c r="GNA156" s="4"/>
      <c r="GNB156" s="4"/>
      <c r="GNC156" s="4"/>
      <c r="GND156" s="4"/>
      <c r="GNE156" s="4"/>
      <c r="GNF156" s="4"/>
      <c r="GNG156" s="4"/>
      <c r="GNH156" s="4"/>
      <c r="GNI156" s="4"/>
      <c r="GNJ156" s="4"/>
      <c r="GNK156" s="4"/>
      <c r="GNL156" s="4"/>
      <c r="GNM156" s="4"/>
      <c r="GNN156" s="4"/>
      <c r="GNO156" s="4"/>
      <c r="GNP156" s="4"/>
      <c r="GNQ156" s="4"/>
      <c r="GNR156" s="4"/>
      <c r="GNS156" s="4"/>
      <c r="GNT156" s="4"/>
      <c r="GNU156" s="4"/>
      <c r="GNV156" s="4"/>
      <c r="GNW156" s="4"/>
      <c r="GNX156" s="4"/>
      <c r="GNY156" s="4"/>
      <c r="GNZ156" s="4"/>
      <c r="GOA156" s="4"/>
      <c r="GOB156" s="4"/>
      <c r="GOC156" s="4"/>
      <c r="GOD156" s="4"/>
      <c r="GOE156" s="4"/>
      <c r="GOF156" s="4"/>
      <c r="GOG156" s="4"/>
      <c r="GOH156" s="4"/>
      <c r="GOI156" s="4"/>
      <c r="GOJ156" s="4"/>
      <c r="GOK156" s="4"/>
      <c r="GOL156" s="4"/>
      <c r="GOM156" s="4"/>
      <c r="GON156" s="4"/>
      <c r="GOO156" s="4"/>
      <c r="GOP156" s="4"/>
      <c r="GOQ156" s="4"/>
      <c r="GOR156" s="4"/>
      <c r="GOS156" s="4"/>
      <c r="GOT156" s="4"/>
      <c r="GOU156" s="4"/>
      <c r="GOV156" s="4"/>
      <c r="GOW156" s="4"/>
      <c r="GOX156" s="4"/>
      <c r="GOY156" s="4"/>
      <c r="GOZ156" s="4"/>
      <c r="GPA156" s="4"/>
      <c r="GPB156" s="4"/>
      <c r="GPC156" s="4"/>
      <c r="GPD156" s="4"/>
      <c r="GPE156" s="4"/>
      <c r="GPF156" s="4"/>
      <c r="GPG156" s="4"/>
      <c r="GPH156" s="4"/>
      <c r="GPI156" s="4"/>
      <c r="GPJ156" s="4"/>
      <c r="GPK156" s="4"/>
      <c r="GPL156" s="4"/>
      <c r="GPM156" s="4"/>
      <c r="GPN156" s="4"/>
      <c r="GPO156" s="4"/>
      <c r="GPP156" s="4"/>
      <c r="GPQ156" s="4"/>
      <c r="GPR156" s="4"/>
      <c r="GPS156" s="4"/>
      <c r="GPT156" s="4"/>
      <c r="GPU156" s="4"/>
      <c r="GPV156" s="4"/>
      <c r="GPW156" s="4"/>
      <c r="GPX156" s="4"/>
      <c r="GPY156" s="4"/>
      <c r="GPZ156" s="4"/>
      <c r="GQA156" s="4"/>
      <c r="GQB156" s="4"/>
      <c r="GQC156" s="4"/>
      <c r="GQD156" s="4"/>
      <c r="GQE156" s="4"/>
      <c r="GQF156" s="4"/>
      <c r="GQG156" s="4"/>
      <c r="GQH156" s="4"/>
      <c r="GQI156" s="4"/>
      <c r="GQJ156" s="4"/>
      <c r="GQK156" s="4"/>
      <c r="GQL156" s="4"/>
      <c r="GQM156" s="4"/>
      <c r="GQN156" s="4"/>
      <c r="GQO156" s="4"/>
      <c r="GQP156" s="4"/>
      <c r="GQQ156" s="4"/>
      <c r="GQR156" s="4"/>
      <c r="GQS156" s="4"/>
      <c r="GQT156" s="4"/>
      <c r="GQU156" s="4"/>
      <c r="GQV156" s="4"/>
      <c r="GQW156" s="4"/>
      <c r="GQX156" s="4"/>
      <c r="GQY156" s="4"/>
      <c r="GQZ156" s="4"/>
      <c r="GRA156" s="4"/>
      <c r="GRB156" s="4"/>
      <c r="GRC156" s="4"/>
      <c r="GRD156" s="4"/>
      <c r="GRE156" s="4"/>
      <c r="GRF156" s="4"/>
      <c r="GRG156" s="4"/>
      <c r="GRH156" s="4"/>
      <c r="GRI156" s="4"/>
      <c r="GRJ156" s="4"/>
      <c r="GRK156" s="4"/>
      <c r="GRL156" s="4"/>
      <c r="GRM156" s="4"/>
      <c r="GRN156" s="4"/>
      <c r="GRO156" s="4"/>
      <c r="GRP156" s="4"/>
      <c r="GRQ156" s="4"/>
      <c r="GRR156" s="4"/>
      <c r="GRS156" s="4"/>
      <c r="GRT156" s="4"/>
      <c r="GRU156" s="4"/>
      <c r="GRV156" s="4"/>
      <c r="GRW156" s="4"/>
      <c r="GRX156" s="4"/>
      <c r="GRY156" s="4"/>
      <c r="GRZ156" s="4"/>
      <c r="GSA156" s="4"/>
      <c r="GSB156" s="4"/>
      <c r="GSC156" s="4"/>
      <c r="GSD156" s="4"/>
      <c r="GSE156" s="4"/>
      <c r="GSF156" s="4"/>
      <c r="GSG156" s="4"/>
      <c r="GSH156" s="4"/>
      <c r="GSI156" s="4"/>
      <c r="GSJ156" s="4"/>
      <c r="GSK156" s="4"/>
      <c r="GSL156" s="4"/>
      <c r="GSM156" s="4"/>
      <c r="GSN156" s="4"/>
      <c r="GSO156" s="4"/>
      <c r="GSP156" s="4"/>
      <c r="GSQ156" s="4"/>
      <c r="GSR156" s="4"/>
      <c r="GSS156" s="4"/>
      <c r="GST156" s="4"/>
      <c r="GSU156" s="4"/>
      <c r="GSV156" s="4"/>
      <c r="GSW156" s="4"/>
      <c r="GSX156" s="4"/>
      <c r="GSY156" s="4"/>
      <c r="GSZ156" s="4"/>
      <c r="GTA156" s="4"/>
      <c r="GTB156" s="4"/>
      <c r="GTC156" s="4"/>
      <c r="GTD156" s="4"/>
      <c r="GTE156" s="4"/>
      <c r="GTF156" s="4"/>
      <c r="GTG156" s="4"/>
      <c r="GTH156" s="4"/>
      <c r="GTI156" s="4"/>
      <c r="GTJ156" s="4"/>
      <c r="GTK156" s="4"/>
      <c r="GTL156" s="4"/>
      <c r="GTM156" s="4"/>
      <c r="GTN156" s="4"/>
      <c r="GTO156" s="4"/>
      <c r="GTP156" s="4"/>
      <c r="GTQ156" s="4"/>
      <c r="GTR156" s="4"/>
      <c r="GTS156" s="4"/>
      <c r="GTT156" s="4"/>
      <c r="GTU156" s="4"/>
      <c r="GTV156" s="4"/>
      <c r="GTW156" s="4"/>
      <c r="GTX156" s="4"/>
      <c r="GTY156" s="4"/>
      <c r="GTZ156" s="4"/>
      <c r="GUA156" s="4"/>
      <c r="GUB156" s="4"/>
      <c r="GUC156" s="4"/>
      <c r="GUD156" s="4"/>
      <c r="GUE156" s="4"/>
      <c r="GUF156" s="4"/>
      <c r="GUG156" s="4"/>
      <c r="GUH156" s="4"/>
      <c r="GUI156" s="4"/>
      <c r="GUJ156" s="4"/>
      <c r="GUK156" s="4"/>
      <c r="GUL156" s="4"/>
      <c r="GUM156" s="4"/>
      <c r="GUN156" s="4"/>
      <c r="GUO156" s="4"/>
      <c r="GUP156" s="4"/>
      <c r="GUQ156" s="4"/>
      <c r="GUR156" s="4"/>
      <c r="GUS156" s="4"/>
      <c r="GUT156" s="4"/>
      <c r="GUU156" s="4"/>
      <c r="GUV156" s="4"/>
      <c r="GUW156" s="4"/>
      <c r="GUX156" s="4"/>
      <c r="GUY156" s="4"/>
      <c r="GUZ156" s="4"/>
      <c r="GVA156" s="4"/>
      <c r="GVB156" s="4"/>
      <c r="GVC156" s="4"/>
      <c r="GVD156" s="4"/>
      <c r="GVE156" s="4"/>
      <c r="GVF156" s="4"/>
      <c r="GVG156" s="4"/>
      <c r="GVH156" s="4"/>
      <c r="GVI156" s="4"/>
      <c r="GVJ156" s="4"/>
      <c r="GVK156" s="4"/>
      <c r="GVL156" s="4"/>
      <c r="GVM156" s="4"/>
      <c r="GVN156" s="4"/>
      <c r="GVO156" s="4"/>
      <c r="GVP156" s="4"/>
      <c r="GVQ156" s="4"/>
      <c r="GVR156" s="4"/>
      <c r="GVS156" s="4"/>
      <c r="GVT156" s="4"/>
      <c r="GVU156" s="4"/>
      <c r="GVV156" s="4"/>
      <c r="GVW156" s="4"/>
      <c r="GVX156" s="4"/>
      <c r="GVY156" s="4"/>
      <c r="GVZ156" s="4"/>
      <c r="GWA156" s="4"/>
      <c r="GWB156" s="4"/>
      <c r="GWC156" s="4"/>
      <c r="GWD156" s="4"/>
      <c r="GWE156" s="4"/>
      <c r="GWF156" s="4"/>
      <c r="GWG156" s="4"/>
      <c r="GWH156" s="4"/>
      <c r="GWI156" s="4"/>
      <c r="GWJ156" s="4"/>
      <c r="GWK156" s="4"/>
      <c r="GWL156" s="4"/>
      <c r="GWM156" s="4"/>
      <c r="GWN156" s="4"/>
      <c r="GWO156" s="4"/>
      <c r="GWP156" s="4"/>
      <c r="GWQ156" s="4"/>
      <c r="GWR156" s="4"/>
      <c r="GWS156" s="4"/>
      <c r="GWT156" s="4"/>
      <c r="GWU156" s="4"/>
      <c r="GWV156" s="4"/>
      <c r="GWW156" s="4"/>
      <c r="GWX156" s="4"/>
      <c r="GWY156" s="4"/>
      <c r="GWZ156" s="4"/>
      <c r="GXA156" s="4"/>
      <c r="GXB156" s="4"/>
      <c r="GXC156" s="4"/>
      <c r="GXD156" s="4"/>
      <c r="GXE156" s="4"/>
      <c r="GXF156" s="4"/>
      <c r="GXG156" s="4"/>
      <c r="GXH156" s="4"/>
      <c r="GXI156" s="4"/>
      <c r="GXJ156" s="4"/>
      <c r="GXK156" s="4"/>
      <c r="GXL156" s="4"/>
      <c r="GXM156" s="4"/>
      <c r="GXN156" s="4"/>
      <c r="GXO156" s="4"/>
      <c r="GXP156" s="4"/>
      <c r="GXQ156" s="4"/>
      <c r="GXR156" s="4"/>
      <c r="GXS156" s="4"/>
      <c r="GXT156" s="4"/>
      <c r="GXU156" s="4"/>
      <c r="GXV156" s="4"/>
      <c r="GXW156" s="4"/>
      <c r="GXX156" s="4"/>
      <c r="GXY156" s="4"/>
      <c r="GXZ156" s="4"/>
      <c r="GYA156" s="4"/>
      <c r="GYB156" s="4"/>
      <c r="GYC156" s="4"/>
      <c r="GYD156" s="4"/>
      <c r="GYE156" s="4"/>
      <c r="GYF156" s="4"/>
      <c r="GYG156" s="4"/>
      <c r="GYH156" s="4"/>
      <c r="GYI156" s="4"/>
      <c r="GYJ156" s="4"/>
      <c r="GYK156" s="4"/>
      <c r="GYL156" s="4"/>
      <c r="GYM156" s="4"/>
      <c r="GYN156" s="4"/>
      <c r="GYO156" s="4"/>
      <c r="GYP156" s="4"/>
      <c r="GYQ156" s="4"/>
      <c r="GYR156" s="4"/>
      <c r="GYS156" s="4"/>
      <c r="GYT156" s="4"/>
      <c r="GYU156" s="4"/>
      <c r="GYV156" s="4"/>
      <c r="GYW156" s="4"/>
      <c r="GYX156" s="4"/>
      <c r="GYY156" s="4"/>
      <c r="GYZ156" s="4"/>
      <c r="GZA156" s="4"/>
      <c r="GZB156" s="4"/>
      <c r="GZC156" s="4"/>
      <c r="GZD156" s="4"/>
      <c r="GZE156" s="4"/>
      <c r="GZF156" s="4"/>
      <c r="GZG156" s="4"/>
      <c r="GZH156" s="4"/>
      <c r="GZI156" s="4"/>
      <c r="GZJ156" s="4"/>
      <c r="GZK156" s="4"/>
      <c r="GZL156" s="4"/>
      <c r="GZM156" s="4"/>
      <c r="GZN156" s="4"/>
      <c r="GZO156" s="4"/>
      <c r="GZP156" s="4"/>
      <c r="GZQ156" s="4"/>
      <c r="GZR156" s="4"/>
      <c r="GZS156" s="4"/>
      <c r="GZT156" s="4"/>
      <c r="GZU156" s="4"/>
      <c r="GZV156" s="4"/>
      <c r="GZW156" s="4"/>
      <c r="GZX156" s="4"/>
      <c r="GZY156" s="4"/>
      <c r="GZZ156" s="4"/>
      <c r="HAA156" s="4"/>
      <c r="HAB156" s="4"/>
      <c r="HAC156" s="4"/>
      <c r="HAD156" s="4"/>
      <c r="HAE156" s="4"/>
      <c r="HAF156" s="4"/>
      <c r="HAG156" s="4"/>
      <c r="HAH156" s="4"/>
      <c r="HAI156" s="4"/>
      <c r="HAJ156" s="4"/>
      <c r="HAK156" s="4"/>
      <c r="HAL156" s="4"/>
      <c r="HAM156" s="4"/>
      <c r="HAN156" s="4"/>
      <c r="HAO156" s="4"/>
      <c r="HAP156" s="4"/>
      <c r="HAQ156" s="4"/>
      <c r="HAR156" s="4"/>
      <c r="HAS156" s="4"/>
      <c r="HAT156" s="4"/>
      <c r="HAU156" s="4"/>
      <c r="HAV156" s="4"/>
      <c r="HAW156" s="4"/>
      <c r="HAX156" s="4"/>
      <c r="HAY156" s="4"/>
      <c r="HAZ156" s="4"/>
      <c r="HBA156" s="4"/>
      <c r="HBB156" s="4"/>
      <c r="HBC156" s="4"/>
      <c r="HBD156" s="4"/>
      <c r="HBE156" s="4"/>
      <c r="HBF156" s="4"/>
      <c r="HBG156" s="4"/>
      <c r="HBH156" s="4"/>
      <c r="HBI156" s="4"/>
      <c r="HBJ156" s="4"/>
      <c r="HBK156" s="4"/>
      <c r="HBL156" s="4"/>
      <c r="HBM156" s="4"/>
      <c r="HBN156" s="4"/>
      <c r="HBO156" s="4"/>
      <c r="HBP156" s="4"/>
      <c r="HBQ156" s="4"/>
      <c r="HBR156" s="4"/>
      <c r="HBS156" s="4"/>
      <c r="HBT156" s="4"/>
      <c r="HBU156" s="4"/>
      <c r="HBV156" s="4"/>
      <c r="HBW156" s="4"/>
      <c r="HBX156" s="4"/>
      <c r="HBY156" s="4"/>
      <c r="HBZ156" s="4"/>
      <c r="HCA156" s="4"/>
      <c r="HCB156" s="4"/>
      <c r="HCC156" s="4"/>
      <c r="HCD156" s="4"/>
      <c r="HCE156" s="4"/>
      <c r="HCF156" s="4"/>
      <c r="HCG156" s="4"/>
      <c r="HCH156" s="4"/>
      <c r="HCI156" s="4"/>
      <c r="HCJ156" s="4"/>
      <c r="HCK156" s="4"/>
      <c r="HCL156" s="4"/>
      <c r="HCM156" s="4"/>
      <c r="HCN156" s="4"/>
      <c r="HCO156" s="4"/>
      <c r="HCP156" s="4"/>
      <c r="HCQ156" s="4"/>
      <c r="HCR156" s="4"/>
      <c r="HCS156" s="4"/>
      <c r="HCT156" s="4"/>
      <c r="HCU156" s="4"/>
      <c r="HCV156" s="4"/>
      <c r="HCW156" s="4"/>
      <c r="HCX156" s="4"/>
      <c r="HCY156" s="4"/>
      <c r="HCZ156" s="4"/>
      <c r="HDA156" s="4"/>
      <c r="HDB156" s="4"/>
      <c r="HDC156" s="4"/>
      <c r="HDD156" s="4"/>
      <c r="HDE156" s="4"/>
      <c r="HDF156" s="4"/>
      <c r="HDG156" s="4"/>
      <c r="HDH156" s="4"/>
      <c r="HDI156" s="4"/>
      <c r="HDJ156" s="4"/>
      <c r="HDK156" s="4"/>
      <c r="HDL156" s="4"/>
      <c r="HDM156" s="4"/>
      <c r="HDN156" s="4"/>
      <c r="HDO156" s="4"/>
      <c r="HDP156" s="4"/>
      <c r="HDQ156" s="4"/>
      <c r="HDR156" s="4"/>
      <c r="HDS156" s="4"/>
      <c r="HDT156" s="4"/>
      <c r="HDU156" s="4"/>
      <c r="HDV156" s="4"/>
      <c r="HDW156" s="4"/>
      <c r="HDX156" s="4"/>
      <c r="HDY156" s="4"/>
      <c r="HDZ156" s="4"/>
      <c r="HEA156" s="4"/>
      <c r="HEB156" s="4"/>
      <c r="HEC156" s="4"/>
      <c r="HED156" s="4"/>
      <c r="HEE156" s="4"/>
      <c r="HEF156" s="4"/>
      <c r="HEG156" s="4"/>
      <c r="HEH156" s="4"/>
      <c r="HEI156" s="4"/>
      <c r="HEJ156" s="4"/>
      <c r="HEK156" s="4"/>
      <c r="HEL156" s="4"/>
      <c r="HEM156" s="4"/>
      <c r="HEN156" s="4"/>
      <c r="HEO156" s="4"/>
      <c r="HEP156" s="4"/>
      <c r="HEQ156" s="4"/>
      <c r="HER156" s="4"/>
      <c r="HES156" s="4"/>
      <c r="HET156" s="4"/>
      <c r="HEU156" s="4"/>
      <c r="HEV156" s="4"/>
      <c r="HEW156" s="4"/>
      <c r="HEX156" s="4"/>
      <c r="HEY156" s="4"/>
      <c r="HEZ156" s="4"/>
      <c r="HFA156" s="4"/>
      <c r="HFB156" s="4"/>
      <c r="HFC156" s="4"/>
      <c r="HFD156" s="4"/>
      <c r="HFE156" s="4"/>
      <c r="HFF156" s="4"/>
      <c r="HFG156" s="4"/>
      <c r="HFH156" s="4"/>
      <c r="HFI156" s="4"/>
      <c r="HFJ156" s="4"/>
      <c r="HFK156" s="4"/>
      <c r="HFL156" s="4"/>
      <c r="HFM156" s="4"/>
      <c r="HFN156" s="4"/>
      <c r="HFO156" s="4"/>
      <c r="HFP156" s="4"/>
      <c r="HFQ156" s="4"/>
      <c r="HFR156" s="4"/>
      <c r="HFS156" s="4"/>
      <c r="HFT156" s="4"/>
      <c r="HFU156" s="4"/>
      <c r="HFV156" s="4"/>
      <c r="HFW156" s="4"/>
      <c r="HFX156" s="4"/>
      <c r="HFY156" s="4"/>
      <c r="HFZ156" s="4"/>
      <c r="HGA156" s="4"/>
      <c r="HGB156" s="4"/>
      <c r="HGC156" s="4"/>
      <c r="HGD156" s="4"/>
      <c r="HGE156" s="4"/>
      <c r="HGF156" s="4"/>
      <c r="HGG156" s="4"/>
      <c r="HGH156" s="4"/>
      <c r="HGI156" s="4"/>
      <c r="HGJ156" s="4"/>
      <c r="HGK156" s="4"/>
      <c r="HGL156" s="4"/>
      <c r="HGM156" s="4"/>
      <c r="HGN156" s="4"/>
      <c r="HGO156" s="4"/>
      <c r="HGP156" s="4"/>
      <c r="HGQ156" s="4"/>
      <c r="HGR156" s="4"/>
      <c r="HGS156" s="4"/>
      <c r="HGT156" s="4"/>
      <c r="HGU156" s="4"/>
      <c r="HGV156" s="4"/>
      <c r="HGW156" s="4"/>
      <c r="HGX156" s="4"/>
      <c r="HGY156" s="4"/>
      <c r="HGZ156" s="4"/>
      <c r="HHA156" s="4"/>
      <c r="HHB156" s="4"/>
      <c r="HHC156" s="4"/>
      <c r="HHD156" s="4"/>
      <c r="HHE156" s="4"/>
      <c r="HHF156" s="4"/>
      <c r="HHG156" s="4"/>
      <c r="HHH156" s="4"/>
      <c r="HHI156" s="4"/>
      <c r="HHJ156" s="4"/>
      <c r="HHK156" s="4"/>
      <c r="HHL156" s="4"/>
      <c r="HHM156" s="4"/>
      <c r="HHN156" s="4"/>
      <c r="HHO156" s="4"/>
      <c r="HHP156" s="4"/>
      <c r="HHQ156" s="4"/>
      <c r="HHR156" s="4"/>
      <c r="HHS156" s="4"/>
      <c r="HHT156" s="4"/>
      <c r="HHU156" s="4"/>
      <c r="HHV156" s="4"/>
      <c r="HHW156" s="4"/>
      <c r="HHX156" s="4"/>
      <c r="HHY156" s="4"/>
      <c r="HHZ156" s="4"/>
      <c r="HIA156" s="4"/>
      <c r="HIB156" s="4"/>
      <c r="HIC156" s="4"/>
      <c r="HID156" s="4"/>
      <c r="HIE156" s="4"/>
      <c r="HIF156" s="4"/>
      <c r="HIG156" s="4"/>
      <c r="HIH156" s="4"/>
      <c r="HII156" s="4"/>
      <c r="HIJ156" s="4"/>
      <c r="HIK156" s="4"/>
      <c r="HIL156" s="4"/>
      <c r="HIM156" s="4"/>
      <c r="HIN156" s="4"/>
      <c r="HIO156" s="4"/>
      <c r="HIP156" s="4"/>
      <c r="HIQ156" s="4"/>
      <c r="HIR156" s="4"/>
      <c r="HIS156" s="4"/>
      <c r="HIT156" s="4"/>
      <c r="HIU156" s="4"/>
      <c r="HIV156" s="4"/>
      <c r="HIW156" s="4"/>
      <c r="HIX156" s="4"/>
      <c r="HIY156" s="4"/>
      <c r="HIZ156" s="4"/>
      <c r="HJA156" s="4"/>
      <c r="HJB156" s="4"/>
      <c r="HJC156" s="4"/>
      <c r="HJD156" s="4"/>
      <c r="HJE156" s="4"/>
      <c r="HJF156" s="4"/>
      <c r="HJG156" s="4"/>
      <c r="HJH156" s="4"/>
      <c r="HJI156" s="4"/>
      <c r="HJJ156" s="4"/>
      <c r="HJK156" s="4"/>
      <c r="HJL156" s="4"/>
      <c r="HJM156" s="4"/>
      <c r="HJN156" s="4"/>
      <c r="HJO156" s="4"/>
      <c r="HJP156" s="4"/>
      <c r="HJQ156" s="4"/>
      <c r="HJR156" s="4"/>
      <c r="HJS156" s="4"/>
      <c r="HJT156" s="4"/>
      <c r="HJU156" s="4"/>
      <c r="HJV156" s="4"/>
      <c r="HJW156" s="4"/>
      <c r="HJX156" s="4"/>
      <c r="HJY156" s="4"/>
      <c r="HJZ156" s="4"/>
      <c r="HKA156" s="4"/>
      <c r="HKB156" s="4"/>
      <c r="HKC156" s="4"/>
      <c r="HKD156" s="4"/>
      <c r="HKE156" s="4"/>
      <c r="HKF156" s="4"/>
      <c r="HKG156" s="4"/>
      <c r="HKH156" s="4"/>
      <c r="HKI156" s="4"/>
      <c r="HKJ156" s="4"/>
      <c r="HKK156" s="4"/>
      <c r="HKL156" s="4"/>
      <c r="HKM156" s="4"/>
      <c r="HKN156" s="4"/>
      <c r="HKO156" s="4"/>
      <c r="HKP156" s="4"/>
      <c r="HKQ156" s="4"/>
      <c r="HKR156" s="4"/>
      <c r="HKS156" s="4"/>
      <c r="HKT156" s="4"/>
      <c r="HKU156" s="4"/>
      <c r="HKV156" s="4"/>
      <c r="HKW156" s="4"/>
      <c r="HKX156" s="4"/>
      <c r="HKY156" s="4"/>
      <c r="HKZ156" s="4"/>
      <c r="HLA156" s="4"/>
      <c r="HLB156" s="4"/>
      <c r="HLC156" s="4"/>
      <c r="HLD156" s="4"/>
      <c r="HLE156" s="4"/>
      <c r="HLF156" s="4"/>
      <c r="HLG156" s="4"/>
      <c r="HLH156" s="4"/>
      <c r="HLI156" s="4"/>
      <c r="HLJ156" s="4"/>
      <c r="HLK156" s="4"/>
      <c r="HLL156" s="4"/>
      <c r="HLM156" s="4"/>
      <c r="HLN156" s="4"/>
      <c r="HLO156" s="4"/>
      <c r="HLP156" s="4"/>
      <c r="HLQ156" s="4"/>
      <c r="HLR156" s="4"/>
      <c r="HLS156" s="4"/>
      <c r="HLT156" s="4"/>
      <c r="HLU156" s="4"/>
      <c r="HLV156" s="4"/>
      <c r="HLW156" s="4"/>
      <c r="HLX156" s="4"/>
      <c r="HLY156" s="4"/>
      <c r="HLZ156" s="4"/>
      <c r="HMA156" s="4"/>
      <c r="HMB156" s="4"/>
      <c r="HMC156" s="4"/>
      <c r="HMD156" s="4"/>
      <c r="HME156" s="4"/>
      <c r="HMF156" s="4"/>
      <c r="HMG156" s="4"/>
      <c r="HMH156" s="4"/>
      <c r="HMI156" s="4"/>
      <c r="HMJ156" s="4"/>
      <c r="HMK156" s="4"/>
      <c r="HML156" s="4"/>
      <c r="HMM156" s="4"/>
      <c r="HMN156" s="4"/>
      <c r="HMO156" s="4"/>
      <c r="HMP156" s="4"/>
      <c r="HMQ156" s="4"/>
      <c r="HMR156" s="4"/>
      <c r="HMS156" s="4"/>
      <c r="HMT156" s="4"/>
      <c r="HMU156" s="4"/>
      <c r="HMV156" s="4"/>
      <c r="HMW156" s="4"/>
      <c r="HMX156" s="4"/>
      <c r="HMY156" s="4"/>
      <c r="HMZ156" s="4"/>
      <c r="HNA156" s="4"/>
      <c r="HNB156" s="4"/>
      <c r="HNC156" s="4"/>
      <c r="HND156" s="4"/>
      <c r="HNE156" s="4"/>
      <c r="HNF156" s="4"/>
      <c r="HNG156" s="4"/>
      <c r="HNH156" s="4"/>
      <c r="HNI156" s="4"/>
      <c r="HNJ156" s="4"/>
      <c r="HNK156" s="4"/>
      <c r="HNL156" s="4"/>
      <c r="HNM156" s="4"/>
      <c r="HNN156" s="4"/>
      <c r="HNO156" s="4"/>
      <c r="HNP156" s="4"/>
      <c r="HNQ156" s="4"/>
      <c r="HNR156" s="4"/>
      <c r="HNS156" s="4"/>
      <c r="HNT156" s="4"/>
      <c r="HNU156" s="4"/>
      <c r="HNV156" s="4"/>
      <c r="HNW156" s="4"/>
      <c r="HNX156" s="4"/>
      <c r="HNY156" s="4"/>
      <c r="HNZ156" s="4"/>
      <c r="HOA156" s="4"/>
      <c r="HOB156" s="4"/>
      <c r="HOC156" s="4"/>
      <c r="HOD156" s="4"/>
      <c r="HOE156" s="4"/>
      <c r="HOF156" s="4"/>
      <c r="HOG156" s="4"/>
      <c r="HOH156" s="4"/>
      <c r="HOI156" s="4"/>
      <c r="HOJ156" s="4"/>
      <c r="HOK156" s="4"/>
      <c r="HOL156" s="4"/>
      <c r="HOM156" s="4"/>
      <c r="HON156" s="4"/>
      <c r="HOO156" s="4"/>
      <c r="HOP156" s="4"/>
      <c r="HOQ156" s="4"/>
      <c r="HOR156" s="4"/>
      <c r="HOS156" s="4"/>
      <c r="HOT156" s="4"/>
      <c r="HOU156" s="4"/>
      <c r="HOV156" s="4"/>
      <c r="HOW156" s="4"/>
      <c r="HOX156" s="4"/>
      <c r="HOY156" s="4"/>
      <c r="HOZ156" s="4"/>
      <c r="HPA156" s="4"/>
      <c r="HPB156" s="4"/>
      <c r="HPC156" s="4"/>
      <c r="HPD156" s="4"/>
      <c r="HPE156" s="4"/>
      <c r="HPF156" s="4"/>
      <c r="HPG156" s="4"/>
      <c r="HPH156" s="4"/>
      <c r="HPI156" s="4"/>
      <c r="HPJ156" s="4"/>
      <c r="HPK156" s="4"/>
      <c r="HPL156" s="4"/>
      <c r="HPM156" s="4"/>
      <c r="HPN156" s="4"/>
      <c r="HPO156" s="4"/>
      <c r="HPP156" s="4"/>
      <c r="HPQ156" s="4"/>
      <c r="HPR156" s="4"/>
      <c r="HPS156" s="4"/>
      <c r="HPT156" s="4"/>
      <c r="HPU156" s="4"/>
      <c r="HPV156" s="4"/>
      <c r="HPW156" s="4"/>
      <c r="HPX156" s="4"/>
      <c r="HPY156" s="4"/>
      <c r="HPZ156" s="4"/>
      <c r="HQA156" s="4"/>
      <c r="HQB156" s="4"/>
      <c r="HQC156" s="4"/>
      <c r="HQD156" s="4"/>
      <c r="HQE156" s="4"/>
      <c r="HQF156" s="4"/>
      <c r="HQG156" s="4"/>
      <c r="HQH156" s="4"/>
      <c r="HQI156" s="4"/>
      <c r="HQJ156" s="4"/>
      <c r="HQK156" s="4"/>
      <c r="HQL156" s="4"/>
      <c r="HQM156" s="4"/>
      <c r="HQN156" s="4"/>
      <c r="HQO156" s="4"/>
      <c r="HQP156" s="4"/>
      <c r="HQQ156" s="4"/>
      <c r="HQR156" s="4"/>
      <c r="HQS156" s="4"/>
      <c r="HQT156" s="4"/>
      <c r="HQU156" s="4"/>
      <c r="HQV156" s="4"/>
      <c r="HQW156" s="4"/>
      <c r="HQX156" s="4"/>
      <c r="HQY156" s="4"/>
      <c r="HQZ156" s="4"/>
      <c r="HRA156" s="4"/>
      <c r="HRB156" s="4"/>
      <c r="HRC156" s="4"/>
      <c r="HRD156" s="4"/>
      <c r="HRE156" s="4"/>
      <c r="HRF156" s="4"/>
      <c r="HRG156" s="4"/>
      <c r="HRH156" s="4"/>
      <c r="HRI156" s="4"/>
      <c r="HRJ156" s="4"/>
      <c r="HRK156" s="4"/>
      <c r="HRL156" s="4"/>
      <c r="HRM156" s="4"/>
      <c r="HRN156" s="4"/>
      <c r="HRO156" s="4"/>
      <c r="HRP156" s="4"/>
      <c r="HRQ156" s="4"/>
      <c r="HRR156" s="4"/>
      <c r="HRS156" s="4"/>
      <c r="HRT156" s="4"/>
      <c r="HRU156" s="4"/>
      <c r="HRV156" s="4"/>
      <c r="HRW156" s="4"/>
      <c r="HRX156" s="4"/>
      <c r="HRY156" s="4"/>
      <c r="HRZ156" s="4"/>
      <c r="HSA156" s="4"/>
      <c r="HSB156" s="4"/>
      <c r="HSC156" s="4"/>
      <c r="HSD156" s="4"/>
      <c r="HSE156" s="4"/>
      <c r="HSF156" s="4"/>
      <c r="HSG156" s="4"/>
      <c r="HSH156" s="4"/>
      <c r="HSI156" s="4"/>
      <c r="HSJ156" s="4"/>
      <c r="HSK156" s="4"/>
      <c r="HSL156" s="4"/>
      <c r="HSM156" s="4"/>
      <c r="HSN156" s="4"/>
      <c r="HSO156" s="4"/>
      <c r="HSP156" s="4"/>
      <c r="HSQ156" s="4"/>
      <c r="HSR156" s="4"/>
      <c r="HSS156" s="4"/>
      <c r="HST156" s="4"/>
      <c r="HSU156" s="4"/>
      <c r="HSV156" s="4"/>
      <c r="HSW156" s="4"/>
      <c r="HSX156" s="4"/>
      <c r="HSY156" s="4"/>
      <c r="HSZ156" s="4"/>
      <c r="HTA156" s="4"/>
      <c r="HTB156" s="4"/>
      <c r="HTC156" s="4"/>
      <c r="HTD156" s="4"/>
      <c r="HTE156" s="4"/>
      <c r="HTF156" s="4"/>
      <c r="HTG156" s="4"/>
      <c r="HTH156" s="4"/>
      <c r="HTI156" s="4"/>
      <c r="HTJ156" s="4"/>
      <c r="HTK156" s="4"/>
      <c r="HTL156" s="4"/>
      <c r="HTM156" s="4"/>
      <c r="HTN156" s="4"/>
      <c r="HTO156" s="4"/>
      <c r="HTP156" s="4"/>
      <c r="HTQ156" s="4"/>
      <c r="HTR156" s="4"/>
      <c r="HTS156" s="4"/>
      <c r="HTT156" s="4"/>
      <c r="HTU156" s="4"/>
      <c r="HTV156" s="4"/>
      <c r="HTW156" s="4"/>
      <c r="HTX156" s="4"/>
      <c r="HTY156" s="4"/>
      <c r="HTZ156" s="4"/>
      <c r="HUA156" s="4"/>
      <c r="HUB156" s="4"/>
      <c r="HUC156" s="4"/>
      <c r="HUD156" s="4"/>
      <c r="HUE156" s="4"/>
      <c r="HUF156" s="4"/>
      <c r="HUG156" s="4"/>
      <c r="HUH156" s="4"/>
      <c r="HUI156" s="4"/>
      <c r="HUJ156" s="4"/>
      <c r="HUK156" s="4"/>
      <c r="HUL156" s="4"/>
      <c r="HUM156" s="4"/>
      <c r="HUN156" s="4"/>
      <c r="HUO156" s="4"/>
      <c r="HUP156" s="4"/>
      <c r="HUQ156" s="4"/>
      <c r="HUR156" s="4"/>
      <c r="HUS156" s="4"/>
      <c r="HUT156" s="4"/>
      <c r="HUU156" s="4"/>
      <c r="HUV156" s="4"/>
      <c r="HUW156" s="4"/>
      <c r="HUX156" s="4"/>
      <c r="HUY156" s="4"/>
      <c r="HUZ156" s="4"/>
      <c r="HVA156" s="4"/>
      <c r="HVB156" s="4"/>
      <c r="HVC156" s="4"/>
      <c r="HVD156" s="4"/>
      <c r="HVE156" s="4"/>
      <c r="HVF156" s="4"/>
      <c r="HVG156" s="4"/>
      <c r="HVH156" s="4"/>
      <c r="HVI156" s="4"/>
      <c r="HVJ156" s="4"/>
      <c r="HVK156" s="4"/>
      <c r="HVL156" s="4"/>
      <c r="HVM156" s="4"/>
      <c r="HVN156" s="4"/>
      <c r="HVO156" s="4"/>
      <c r="HVP156" s="4"/>
      <c r="HVQ156" s="4"/>
      <c r="HVR156" s="4"/>
      <c r="HVS156" s="4"/>
      <c r="HVT156" s="4"/>
      <c r="HVU156" s="4"/>
      <c r="HVV156" s="4"/>
      <c r="HVW156" s="4"/>
      <c r="HVX156" s="4"/>
      <c r="HVY156" s="4"/>
      <c r="HVZ156" s="4"/>
      <c r="HWA156" s="4"/>
      <c r="HWB156" s="4"/>
      <c r="HWC156" s="4"/>
      <c r="HWD156" s="4"/>
      <c r="HWE156" s="4"/>
      <c r="HWF156" s="4"/>
      <c r="HWG156" s="4"/>
      <c r="HWH156" s="4"/>
      <c r="HWI156" s="4"/>
      <c r="HWJ156" s="4"/>
      <c r="HWK156" s="4"/>
      <c r="HWL156" s="4"/>
      <c r="HWM156" s="4"/>
      <c r="HWN156" s="4"/>
      <c r="HWO156" s="4"/>
      <c r="HWP156" s="4"/>
      <c r="HWQ156" s="4"/>
      <c r="HWR156" s="4"/>
      <c r="HWS156" s="4"/>
      <c r="HWT156" s="4"/>
      <c r="HWU156" s="4"/>
      <c r="HWV156" s="4"/>
      <c r="HWW156" s="4"/>
      <c r="HWX156" s="4"/>
      <c r="HWY156" s="4"/>
      <c r="HWZ156" s="4"/>
      <c r="HXA156" s="4"/>
      <c r="HXB156" s="4"/>
      <c r="HXC156" s="4"/>
      <c r="HXD156" s="4"/>
      <c r="HXE156" s="4"/>
      <c r="HXF156" s="4"/>
      <c r="HXG156" s="4"/>
      <c r="HXH156" s="4"/>
      <c r="HXI156" s="4"/>
      <c r="HXJ156" s="4"/>
      <c r="HXK156" s="4"/>
      <c r="HXL156" s="4"/>
      <c r="HXM156" s="4"/>
      <c r="HXN156" s="4"/>
      <c r="HXO156" s="4"/>
      <c r="HXP156" s="4"/>
      <c r="HXQ156" s="4"/>
      <c r="HXR156" s="4"/>
      <c r="HXS156" s="4"/>
      <c r="HXT156" s="4"/>
      <c r="HXU156" s="4"/>
      <c r="HXV156" s="4"/>
      <c r="HXW156" s="4"/>
      <c r="HXX156" s="4"/>
      <c r="HXY156" s="4"/>
      <c r="HXZ156" s="4"/>
      <c r="HYA156" s="4"/>
      <c r="HYB156" s="4"/>
      <c r="HYC156" s="4"/>
      <c r="HYD156" s="4"/>
      <c r="HYE156" s="4"/>
      <c r="HYF156" s="4"/>
      <c r="HYG156" s="4"/>
      <c r="HYH156" s="4"/>
      <c r="HYI156" s="4"/>
      <c r="HYJ156" s="4"/>
      <c r="HYK156" s="4"/>
      <c r="HYL156" s="4"/>
      <c r="HYM156" s="4"/>
      <c r="HYN156" s="4"/>
      <c r="HYO156" s="4"/>
      <c r="HYP156" s="4"/>
      <c r="HYQ156" s="4"/>
      <c r="HYR156" s="4"/>
      <c r="HYS156" s="4"/>
      <c r="HYT156" s="4"/>
      <c r="HYU156" s="4"/>
      <c r="HYV156" s="4"/>
      <c r="HYW156" s="4"/>
      <c r="HYX156" s="4"/>
      <c r="HYY156" s="4"/>
      <c r="HYZ156" s="4"/>
      <c r="HZA156" s="4"/>
      <c r="HZB156" s="4"/>
      <c r="HZC156" s="4"/>
      <c r="HZD156" s="4"/>
      <c r="HZE156" s="4"/>
      <c r="HZF156" s="4"/>
      <c r="HZG156" s="4"/>
      <c r="HZH156" s="4"/>
      <c r="HZI156" s="4"/>
      <c r="HZJ156" s="4"/>
      <c r="HZK156" s="4"/>
      <c r="HZL156" s="4"/>
      <c r="HZM156" s="4"/>
      <c r="HZN156" s="4"/>
      <c r="HZO156" s="4"/>
      <c r="HZP156" s="4"/>
      <c r="HZQ156" s="4"/>
      <c r="HZR156" s="4"/>
      <c r="HZS156" s="4"/>
      <c r="HZT156" s="4"/>
      <c r="HZU156" s="4"/>
      <c r="HZV156" s="4"/>
      <c r="HZW156" s="4"/>
      <c r="HZX156" s="4"/>
      <c r="HZY156" s="4"/>
      <c r="HZZ156" s="4"/>
      <c r="IAA156" s="4"/>
      <c r="IAB156" s="4"/>
      <c r="IAC156" s="4"/>
      <c r="IAD156" s="4"/>
      <c r="IAE156" s="4"/>
      <c r="IAF156" s="4"/>
      <c r="IAG156" s="4"/>
      <c r="IAH156" s="4"/>
      <c r="IAI156" s="4"/>
      <c r="IAJ156" s="4"/>
      <c r="IAK156" s="4"/>
      <c r="IAL156" s="4"/>
      <c r="IAM156" s="4"/>
      <c r="IAN156" s="4"/>
      <c r="IAO156" s="4"/>
      <c r="IAP156" s="4"/>
      <c r="IAQ156" s="4"/>
      <c r="IAR156" s="4"/>
      <c r="IAS156" s="4"/>
      <c r="IAT156" s="4"/>
      <c r="IAU156" s="4"/>
      <c r="IAV156" s="4"/>
      <c r="IAW156" s="4"/>
      <c r="IAX156" s="4"/>
      <c r="IAY156" s="4"/>
      <c r="IAZ156" s="4"/>
      <c r="IBA156" s="4"/>
      <c r="IBB156" s="4"/>
      <c r="IBC156" s="4"/>
      <c r="IBD156" s="4"/>
      <c r="IBE156" s="4"/>
      <c r="IBF156" s="4"/>
      <c r="IBG156" s="4"/>
      <c r="IBH156" s="4"/>
      <c r="IBI156" s="4"/>
      <c r="IBJ156" s="4"/>
      <c r="IBK156" s="4"/>
      <c r="IBL156" s="4"/>
      <c r="IBM156" s="4"/>
      <c r="IBN156" s="4"/>
      <c r="IBO156" s="4"/>
      <c r="IBP156" s="4"/>
      <c r="IBQ156" s="4"/>
      <c r="IBR156" s="4"/>
      <c r="IBS156" s="4"/>
      <c r="IBT156" s="4"/>
      <c r="IBU156" s="4"/>
      <c r="IBV156" s="4"/>
      <c r="IBW156" s="4"/>
      <c r="IBX156" s="4"/>
      <c r="IBY156" s="4"/>
      <c r="IBZ156" s="4"/>
      <c r="ICA156" s="4"/>
      <c r="ICB156" s="4"/>
      <c r="ICC156" s="4"/>
      <c r="ICD156" s="4"/>
      <c r="ICE156" s="4"/>
      <c r="ICF156" s="4"/>
      <c r="ICG156" s="4"/>
      <c r="ICH156" s="4"/>
      <c r="ICI156" s="4"/>
      <c r="ICJ156" s="4"/>
      <c r="ICK156" s="4"/>
      <c r="ICL156" s="4"/>
      <c r="ICM156" s="4"/>
      <c r="ICN156" s="4"/>
      <c r="ICO156" s="4"/>
      <c r="ICP156" s="4"/>
      <c r="ICQ156" s="4"/>
      <c r="ICR156" s="4"/>
      <c r="ICS156" s="4"/>
      <c r="ICT156" s="4"/>
      <c r="ICU156" s="4"/>
      <c r="ICV156" s="4"/>
      <c r="ICW156" s="4"/>
      <c r="ICX156" s="4"/>
      <c r="ICY156" s="4"/>
      <c r="ICZ156" s="4"/>
      <c r="IDA156" s="4"/>
      <c r="IDB156" s="4"/>
      <c r="IDC156" s="4"/>
      <c r="IDD156" s="4"/>
      <c r="IDE156" s="4"/>
      <c r="IDF156" s="4"/>
      <c r="IDG156" s="4"/>
      <c r="IDH156" s="4"/>
      <c r="IDI156" s="4"/>
      <c r="IDJ156" s="4"/>
      <c r="IDK156" s="4"/>
      <c r="IDL156" s="4"/>
      <c r="IDM156" s="4"/>
      <c r="IDN156" s="4"/>
      <c r="IDO156" s="4"/>
      <c r="IDP156" s="4"/>
      <c r="IDQ156" s="4"/>
      <c r="IDR156" s="4"/>
      <c r="IDS156" s="4"/>
      <c r="IDT156" s="4"/>
      <c r="IDU156" s="4"/>
      <c r="IDV156" s="4"/>
      <c r="IDW156" s="4"/>
      <c r="IDX156" s="4"/>
      <c r="IDY156" s="4"/>
      <c r="IDZ156" s="4"/>
      <c r="IEA156" s="4"/>
      <c r="IEB156" s="4"/>
      <c r="IEC156" s="4"/>
      <c r="IED156" s="4"/>
      <c r="IEE156" s="4"/>
      <c r="IEF156" s="4"/>
      <c r="IEG156" s="4"/>
      <c r="IEH156" s="4"/>
      <c r="IEI156" s="4"/>
      <c r="IEJ156" s="4"/>
      <c r="IEK156" s="4"/>
      <c r="IEL156" s="4"/>
      <c r="IEM156" s="4"/>
      <c r="IEN156" s="4"/>
      <c r="IEO156" s="4"/>
      <c r="IEP156" s="4"/>
      <c r="IEQ156" s="4"/>
      <c r="IER156" s="4"/>
      <c r="IES156" s="4"/>
      <c r="IET156" s="4"/>
      <c r="IEU156" s="4"/>
      <c r="IEV156" s="4"/>
      <c r="IEW156" s="4"/>
      <c r="IEX156" s="4"/>
      <c r="IEY156" s="4"/>
      <c r="IEZ156" s="4"/>
      <c r="IFA156" s="4"/>
      <c r="IFB156" s="4"/>
      <c r="IFC156" s="4"/>
      <c r="IFD156" s="4"/>
      <c r="IFE156" s="4"/>
      <c r="IFF156" s="4"/>
      <c r="IFG156" s="4"/>
      <c r="IFH156" s="4"/>
      <c r="IFI156" s="4"/>
      <c r="IFJ156" s="4"/>
      <c r="IFK156" s="4"/>
      <c r="IFL156" s="4"/>
      <c r="IFM156" s="4"/>
      <c r="IFN156" s="4"/>
      <c r="IFO156" s="4"/>
      <c r="IFP156" s="4"/>
      <c r="IFQ156" s="4"/>
      <c r="IFR156" s="4"/>
      <c r="IFS156" s="4"/>
      <c r="IFT156" s="4"/>
      <c r="IFU156" s="4"/>
      <c r="IFV156" s="4"/>
      <c r="IFW156" s="4"/>
      <c r="IFX156" s="4"/>
      <c r="IFY156" s="4"/>
      <c r="IFZ156" s="4"/>
      <c r="IGA156" s="4"/>
      <c r="IGB156" s="4"/>
      <c r="IGC156" s="4"/>
      <c r="IGD156" s="4"/>
      <c r="IGE156" s="4"/>
      <c r="IGF156" s="4"/>
      <c r="IGG156" s="4"/>
      <c r="IGH156" s="4"/>
      <c r="IGI156" s="4"/>
      <c r="IGJ156" s="4"/>
      <c r="IGK156" s="4"/>
      <c r="IGL156" s="4"/>
      <c r="IGM156" s="4"/>
      <c r="IGN156" s="4"/>
      <c r="IGO156" s="4"/>
      <c r="IGP156" s="4"/>
      <c r="IGQ156" s="4"/>
      <c r="IGR156" s="4"/>
      <c r="IGS156" s="4"/>
      <c r="IGT156" s="4"/>
      <c r="IGU156" s="4"/>
      <c r="IGV156" s="4"/>
      <c r="IGW156" s="4"/>
      <c r="IGX156" s="4"/>
      <c r="IGY156" s="4"/>
      <c r="IGZ156" s="4"/>
      <c r="IHA156" s="4"/>
      <c r="IHB156" s="4"/>
      <c r="IHC156" s="4"/>
      <c r="IHD156" s="4"/>
      <c r="IHE156" s="4"/>
      <c r="IHF156" s="4"/>
      <c r="IHG156" s="4"/>
      <c r="IHH156" s="4"/>
      <c r="IHI156" s="4"/>
      <c r="IHJ156" s="4"/>
      <c r="IHK156" s="4"/>
      <c r="IHL156" s="4"/>
      <c r="IHM156" s="4"/>
      <c r="IHN156" s="4"/>
      <c r="IHO156" s="4"/>
      <c r="IHP156" s="4"/>
      <c r="IHQ156" s="4"/>
      <c r="IHR156" s="4"/>
      <c r="IHS156" s="4"/>
      <c r="IHT156" s="4"/>
      <c r="IHU156" s="4"/>
      <c r="IHV156" s="4"/>
      <c r="IHW156" s="4"/>
      <c r="IHX156" s="4"/>
      <c r="IHY156" s="4"/>
      <c r="IHZ156" s="4"/>
      <c r="IIA156" s="4"/>
      <c r="IIB156" s="4"/>
      <c r="IIC156" s="4"/>
      <c r="IID156" s="4"/>
      <c r="IIE156" s="4"/>
      <c r="IIF156" s="4"/>
      <c r="IIG156" s="4"/>
      <c r="IIH156" s="4"/>
      <c r="III156" s="4"/>
      <c r="IIJ156" s="4"/>
      <c r="IIK156" s="4"/>
      <c r="IIL156" s="4"/>
      <c r="IIM156" s="4"/>
      <c r="IIN156" s="4"/>
      <c r="IIO156" s="4"/>
      <c r="IIP156" s="4"/>
      <c r="IIQ156" s="4"/>
      <c r="IIR156" s="4"/>
      <c r="IIS156" s="4"/>
      <c r="IIT156" s="4"/>
      <c r="IIU156" s="4"/>
      <c r="IIV156" s="4"/>
      <c r="IIW156" s="4"/>
      <c r="IIX156" s="4"/>
      <c r="IIY156" s="4"/>
      <c r="IIZ156" s="4"/>
      <c r="IJA156" s="4"/>
      <c r="IJB156" s="4"/>
      <c r="IJC156" s="4"/>
      <c r="IJD156" s="4"/>
      <c r="IJE156" s="4"/>
      <c r="IJF156" s="4"/>
      <c r="IJG156" s="4"/>
      <c r="IJH156" s="4"/>
      <c r="IJI156" s="4"/>
      <c r="IJJ156" s="4"/>
      <c r="IJK156" s="4"/>
      <c r="IJL156" s="4"/>
      <c r="IJM156" s="4"/>
      <c r="IJN156" s="4"/>
      <c r="IJO156" s="4"/>
      <c r="IJP156" s="4"/>
      <c r="IJQ156" s="4"/>
      <c r="IJR156" s="4"/>
      <c r="IJS156" s="4"/>
      <c r="IJT156" s="4"/>
      <c r="IJU156" s="4"/>
      <c r="IJV156" s="4"/>
      <c r="IJW156" s="4"/>
      <c r="IJX156" s="4"/>
      <c r="IJY156" s="4"/>
      <c r="IJZ156" s="4"/>
      <c r="IKA156" s="4"/>
      <c r="IKB156" s="4"/>
      <c r="IKC156" s="4"/>
      <c r="IKD156" s="4"/>
      <c r="IKE156" s="4"/>
      <c r="IKF156" s="4"/>
      <c r="IKG156" s="4"/>
      <c r="IKH156" s="4"/>
      <c r="IKI156" s="4"/>
      <c r="IKJ156" s="4"/>
      <c r="IKK156" s="4"/>
      <c r="IKL156" s="4"/>
      <c r="IKM156" s="4"/>
      <c r="IKN156" s="4"/>
      <c r="IKO156" s="4"/>
      <c r="IKP156" s="4"/>
      <c r="IKQ156" s="4"/>
      <c r="IKR156" s="4"/>
      <c r="IKS156" s="4"/>
      <c r="IKT156" s="4"/>
      <c r="IKU156" s="4"/>
      <c r="IKV156" s="4"/>
      <c r="IKW156" s="4"/>
      <c r="IKX156" s="4"/>
      <c r="IKY156" s="4"/>
      <c r="IKZ156" s="4"/>
      <c r="ILA156" s="4"/>
      <c r="ILB156" s="4"/>
      <c r="ILC156" s="4"/>
      <c r="ILD156" s="4"/>
      <c r="ILE156" s="4"/>
      <c r="ILF156" s="4"/>
      <c r="ILG156" s="4"/>
      <c r="ILH156" s="4"/>
      <c r="ILI156" s="4"/>
      <c r="ILJ156" s="4"/>
      <c r="ILK156" s="4"/>
      <c r="ILL156" s="4"/>
      <c r="ILM156" s="4"/>
      <c r="ILN156" s="4"/>
      <c r="ILO156" s="4"/>
      <c r="ILP156" s="4"/>
      <c r="ILQ156" s="4"/>
      <c r="ILR156" s="4"/>
      <c r="ILS156" s="4"/>
      <c r="ILT156" s="4"/>
      <c r="ILU156" s="4"/>
      <c r="ILV156" s="4"/>
      <c r="ILW156" s="4"/>
      <c r="ILX156" s="4"/>
      <c r="ILY156" s="4"/>
      <c r="ILZ156" s="4"/>
      <c r="IMA156" s="4"/>
      <c r="IMB156" s="4"/>
      <c r="IMC156" s="4"/>
      <c r="IMD156" s="4"/>
      <c r="IME156" s="4"/>
      <c r="IMF156" s="4"/>
      <c r="IMG156" s="4"/>
      <c r="IMH156" s="4"/>
      <c r="IMI156" s="4"/>
      <c r="IMJ156" s="4"/>
      <c r="IMK156" s="4"/>
      <c r="IML156" s="4"/>
      <c r="IMM156" s="4"/>
      <c r="IMN156" s="4"/>
      <c r="IMO156" s="4"/>
      <c r="IMP156" s="4"/>
      <c r="IMQ156" s="4"/>
      <c r="IMR156" s="4"/>
      <c r="IMS156" s="4"/>
      <c r="IMT156" s="4"/>
      <c r="IMU156" s="4"/>
      <c r="IMV156" s="4"/>
      <c r="IMW156" s="4"/>
      <c r="IMX156" s="4"/>
      <c r="IMY156" s="4"/>
      <c r="IMZ156" s="4"/>
      <c r="INA156" s="4"/>
      <c r="INB156" s="4"/>
      <c r="INC156" s="4"/>
      <c r="IND156" s="4"/>
      <c r="INE156" s="4"/>
      <c r="INF156" s="4"/>
      <c r="ING156" s="4"/>
      <c r="INH156" s="4"/>
      <c r="INI156" s="4"/>
      <c r="INJ156" s="4"/>
      <c r="INK156" s="4"/>
      <c r="INL156" s="4"/>
      <c r="INM156" s="4"/>
      <c r="INN156" s="4"/>
      <c r="INO156" s="4"/>
      <c r="INP156" s="4"/>
      <c r="INQ156" s="4"/>
      <c r="INR156" s="4"/>
      <c r="INS156" s="4"/>
      <c r="INT156" s="4"/>
      <c r="INU156" s="4"/>
      <c r="INV156" s="4"/>
      <c r="INW156" s="4"/>
      <c r="INX156" s="4"/>
      <c r="INY156" s="4"/>
      <c r="INZ156" s="4"/>
      <c r="IOA156" s="4"/>
      <c r="IOB156" s="4"/>
      <c r="IOC156" s="4"/>
      <c r="IOD156" s="4"/>
      <c r="IOE156" s="4"/>
      <c r="IOF156" s="4"/>
      <c r="IOG156" s="4"/>
      <c r="IOH156" s="4"/>
      <c r="IOI156" s="4"/>
      <c r="IOJ156" s="4"/>
      <c r="IOK156" s="4"/>
      <c r="IOL156" s="4"/>
      <c r="IOM156" s="4"/>
      <c r="ION156" s="4"/>
      <c r="IOO156" s="4"/>
      <c r="IOP156" s="4"/>
      <c r="IOQ156" s="4"/>
      <c r="IOR156" s="4"/>
      <c r="IOS156" s="4"/>
      <c r="IOT156" s="4"/>
      <c r="IOU156" s="4"/>
      <c r="IOV156" s="4"/>
      <c r="IOW156" s="4"/>
      <c r="IOX156" s="4"/>
      <c r="IOY156" s="4"/>
      <c r="IOZ156" s="4"/>
      <c r="IPA156" s="4"/>
      <c r="IPB156" s="4"/>
      <c r="IPC156" s="4"/>
      <c r="IPD156" s="4"/>
      <c r="IPE156" s="4"/>
      <c r="IPF156" s="4"/>
      <c r="IPG156" s="4"/>
      <c r="IPH156" s="4"/>
      <c r="IPI156" s="4"/>
      <c r="IPJ156" s="4"/>
      <c r="IPK156" s="4"/>
      <c r="IPL156" s="4"/>
      <c r="IPM156" s="4"/>
      <c r="IPN156" s="4"/>
      <c r="IPO156" s="4"/>
      <c r="IPP156" s="4"/>
      <c r="IPQ156" s="4"/>
      <c r="IPR156" s="4"/>
      <c r="IPS156" s="4"/>
      <c r="IPT156" s="4"/>
      <c r="IPU156" s="4"/>
      <c r="IPV156" s="4"/>
      <c r="IPW156" s="4"/>
      <c r="IPX156" s="4"/>
      <c r="IPY156" s="4"/>
      <c r="IPZ156" s="4"/>
      <c r="IQA156" s="4"/>
      <c r="IQB156" s="4"/>
      <c r="IQC156" s="4"/>
      <c r="IQD156" s="4"/>
      <c r="IQE156" s="4"/>
      <c r="IQF156" s="4"/>
      <c r="IQG156" s="4"/>
      <c r="IQH156" s="4"/>
      <c r="IQI156" s="4"/>
      <c r="IQJ156" s="4"/>
      <c r="IQK156" s="4"/>
      <c r="IQL156" s="4"/>
      <c r="IQM156" s="4"/>
      <c r="IQN156" s="4"/>
      <c r="IQO156" s="4"/>
      <c r="IQP156" s="4"/>
      <c r="IQQ156" s="4"/>
      <c r="IQR156" s="4"/>
      <c r="IQS156" s="4"/>
      <c r="IQT156" s="4"/>
      <c r="IQU156" s="4"/>
      <c r="IQV156" s="4"/>
      <c r="IQW156" s="4"/>
      <c r="IQX156" s="4"/>
      <c r="IQY156" s="4"/>
      <c r="IQZ156" s="4"/>
      <c r="IRA156" s="4"/>
      <c r="IRB156" s="4"/>
      <c r="IRC156" s="4"/>
      <c r="IRD156" s="4"/>
      <c r="IRE156" s="4"/>
      <c r="IRF156" s="4"/>
      <c r="IRG156" s="4"/>
      <c r="IRH156" s="4"/>
      <c r="IRI156" s="4"/>
      <c r="IRJ156" s="4"/>
      <c r="IRK156" s="4"/>
      <c r="IRL156" s="4"/>
      <c r="IRM156" s="4"/>
      <c r="IRN156" s="4"/>
      <c r="IRO156" s="4"/>
      <c r="IRP156" s="4"/>
      <c r="IRQ156" s="4"/>
      <c r="IRR156" s="4"/>
      <c r="IRS156" s="4"/>
      <c r="IRT156" s="4"/>
      <c r="IRU156" s="4"/>
      <c r="IRV156" s="4"/>
      <c r="IRW156" s="4"/>
      <c r="IRX156" s="4"/>
      <c r="IRY156" s="4"/>
      <c r="IRZ156" s="4"/>
      <c r="ISA156" s="4"/>
      <c r="ISB156" s="4"/>
      <c r="ISC156" s="4"/>
      <c r="ISD156" s="4"/>
      <c r="ISE156" s="4"/>
      <c r="ISF156" s="4"/>
      <c r="ISG156" s="4"/>
      <c r="ISH156" s="4"/>
      <c r="ISI156" s="4"/>
      <c r="ISJ156" s="4"/>
      <c r="ISK156" s="4"/>
      <c r="ISL156" s="4"/>
      <c r="ISM156" s="4"/>
      <c r="ISN156" s="4"/>
      <c r="ISO156" s="4"/>
      <c r="ISP156" s="4"/>
      <c r="ISQ156" s="4"/>
      <c r="ISR156" s="4"/>
      <c r="ISS156" s="4"/>
      <c r="IST156" s="4"/>
      <c r="ISU156" s="4"/>
      <c r="ISV156" s="4"/>
      <c r="ISW156" s="4"/>
      <c r="ISX156" s="4"/>
      <c r="ISY156" s="4"/>
      <c r="ISZ156" s="4"/>
      <c r="ITA156" s="4"/>
      <c r="ITB156" s="4"/>
      <c r="ITC156" s="4"/>
      <c r="ITD156" s="4"/>
      <c r="ITE156" s="4"/>
      <c r="ITF156" s="4"/>
      <c r="ITG156" s="4"/>
      <c r="ITH156" s="4"/>
      <c r="ITI156" s="4"/>
      <c r="ITJ156" s="4"/>
      <c r="ITK156" s="4"/>
      <c r="ITL156" s="4"/>
      <c r="ITM156" s="4"/>
      <c r="ITN156" s="4"/>
      <c r="ITO156" s="4"/>
      <c r="ITP156" s="4"/>
      <c r="ITQ156" s="4"/>
      <c r="ITR156" s="4"/>
      <c r="ITS156" s="4"/>
      <c r="ITT156" s="4"/>
      <c r="ITU156" s="4"/>
      <c r="ITV156" s="4"/>
      <c r="ITW156" s="4"/>
      <c r="ITX156" s="4"/>
      <c r="ITY156" s="4"/>
      <c r="ITZ156" s="4"/>
      <c r="IUA156" s="4"/>
      <c r="IUB156" s="4"/>
      <c r="IUC156" s="4"/>
      <c r="IUD156" s="4"/>
      <c r="IUE156" s="4"/>
      <c r="IUF156" s="4"/>
      <c r="IUG156" s="4"/>
      <c r="IUH156" s="4"/>
      <c r="IUI156" s="4"/>
      <c r="IUJ156" s="4"/>
      <c r="IUK156" s="4"/>
      <c r="IUL156" s="4"/>
      <c r="IUM156" s="4"/>
      <c r="IUN156" s="4"/>
      <c r="IUO156" s="4"/>
      <c r="IUP156" s="4"/>
      <c r="IUQ156" s="4"/>
      <c r="IUR156" s="4"/>
      <c r="IUS156" s="4"/>
      <c r="IUT156" s="4"/>
      <c r="IUU156" s="4"/>
      <c r="IUV156" s="4"/>
      <c r="IUW156" s="4"/>
      <c r="IUX156" s="4"/>
      <c r="IUY156" s="4"/>
      <c r="IUZ156" s="4"/>
      <c r="IVA156" s="4"/>
      <c r="IVB156" s="4"/>
      <c r="IVC156" s="4"/>
      <c r="IVD156" s="4"/>
      <c r="IVE156" s="4"/>
      <c r="IVF156" s="4"/>
      <c r="IVG156" s="4"/>
      <c r="IVH156" s="4"/>
      <c r="IVI156" s="4"/>
      <c r="IVJ156" s="4"/>
      <c r="IVK156" s="4"/>
      <c r="IVL156" s="4"/>
      <c r="IVM156" s="4"/>
      <c r="IVN156" s="4"/>
      <c r="IVO156" s="4"/>
      <c r="IVP156" s="4"/>
      <c r="IVQ156" s="4"/>
      <c r="IVR156" s="4"/>
      <c r="IVS156" s="4"/>
      <c r="IVT156" s="4"/>
      <c r="IVU156" s="4"/>
      <c r="IVV156" s="4"/>
      <c r="IVW156" s="4"/>
      <c r="IVX156" s="4"/>
      <c r="IVY156" s="4"/>
      <c r="IVZ156" s="4"/>
      <c r="IWA156" s="4"/>
      <c r="IWB156" s="4"/>
      <c r="IWC156" s="4"/>
      <c r="IWD156" s="4"/>
      <c r="IWE156" s="4"/>
      <c r="IWF156" s="4"/>
      <c r="IWG156" s="4"/>
      <c r="IWH156" s="4"/>
      <c r="IWI156" s="4"/>
      <c r="IWJ156" s="4"/>
      <c r="IWK156" s="4"/>
      <c r="IWL156" s="4"/>
      <c r="IWM156" s="4"/>
      <c r="IWN156" s="4"/>
      <c r="IWO156" s="4"/>
      <c r="IWP156" s="4"/>
      <c r="IWQ156" s="4"/>
      <c r="IWR156" s="4"/>
      <c r="IWS156" s="4"/>
      <c r="IWT156" s="4"/>
      <c r="IWU156" s="4"/>
      <c r="IWV156" s="4"/>
      <c r="IWW156" s="4"/>
      <c r="IWX156" s="4"/>
      <c r="IWY156" s="4"/>
      <c r="IWZ156" s="4"/>
      <c r="IXA156" s="4"/>
      <c r="IXB156" s="4"/>
      <c r="IXC156" s="4"/>
      <c r="IXD156" s="4"/>
      <c r="IXE156" s="4"/>
      <c r="IXF156" s="4"/>
      <c r="IXG156" s="4"/>
      <c r="IXH156" s="4"/>
      <c r="IXI156" s="4"/>
      <c r="IXJ156" s="4"/>
      <c r="IXK156" s="4"/>
      <c r="IXL156" s="4"/>
      <c r="IXM156" s="4"/>
      <c r="IXN156" s="4"/>
      <c r="IXO156" s="4"/>
      <c r="IXP156" s="4"/>
      <c r="IXQ156" s="4"/>
      <c r="IXR156" s="4"/>
      <c r="IXS156" s="4"/>
      <c r="IXT156" s="4"/>
      <c r="IXU156" s="4"/>
      <c r="IXV156" s="4"/>
      <c r="IXW156" s="4"/>
      <c r="IXX156" s="4"/>
      <c r="IXY156" s="4"/>
      <c r="IXZ156" s="4"/>
      <c r="IYA156" s="4"/>
      <c r="IYB156" s="4"/>
      <c r="IYC156" s="4"/>
      <c r="IYD156" s="4"/>
      <c r="IYE156" s="4"/>
      <c r="IYF156" s="4"/>
      <c r="IYG156" s="4"/>
      <c r="IYH156" s="4"/>
      <c r="IYI156" s="4"/>
      <c r="IYJ156" s="4"/>
      <c r="IYK156" s="4"/>
      <c r="IYL156" s="4"/>
      <c r="IYM156" s="4"/>
      <c r="IYN156" s="4"/>
      <c r="IYO156" s="4"/>
      <c r="IYP156" s="4"/>
      <c r="IYQ156" s="4"/>
      <c r="IYR156" s="4"/>
      <c r="IYS156" s="4"/>
      <c r="IYT156" s="4"/>
      <c r="IYU156" s="4"/>
      <c r="IYV156" s="4"/>
      <c r="IYW156" s="4"/>
      <c r="IYX156" s="4"/>
      <c r="IYY156" s="4"/>
      <c r="IYZ156" s="4"/>
      <c r="IZA156" s="4"/>
      <c r="IZB156" s="4"/>
      <c r="IZC156" s="4"/>
      <c r="IZD156" s="4"/>
      <c r="IZE156" s="4"/>
      <c r="IZF156" s="4"/>
      <c r="IZG156" s="4"/>
      <c r="IZH156" s="4"/>
      <c r="IZI156" s="4"/>
      <c r="IZJ156" s="4"/>
      <c r="IZK156" s="4"/>
      <c r="IZL156" s="4"/>
      <c r="IZM156" s="4"/>
      <c r="IZN156" s="4"/>
      <c r="IZO156" s="4"/>
      <c r="IZP156" s="4"/>
      <c r="IZQ156" s="4"/>
      <c r="IZR156" s="4"/>
      <c r="IZS156" s="4"/>
      <c r="IZT156" s="4"/>
      <c r="IZU156" s="4"/>
      <c r="IZV156" s="4"/>
      <c r="IZW156" s="4"/>
      <c r="IZX156" s="4"/>
      <c r="IZY156" s="4"/>
      <c r="IZZ156" s="4"/>
      <c r="JAA156" s="4"/>
      <c r="JAB156" s="4"/>
      <c r="JAC156" s="4"/>
      <c r="JAD156" s="4"/>
      <c r="JAE156" s="4"/>
      <c r="JAF156" s="4"/>
      <c r="JAG156" s="4"/>
      <c r="JAH156" s="4"/>
      <c r="JAI156" s="4"/>
      <c r="JAJ156" s="4"/>
      <c r="JAK156" s="4"/>
      <c r="JAL156" s="4"/>
      <c r="JAM156" s="4"/>
      <c r="JAN156" s="4"/>
      <c r="JAO156" s="4"/>
      <c r="JAP156" s="4"/>
      <c r="JAQ156" s="4"/>
      <c r="JAR156" s="4"/>
      <c r="JAS156" s="4"/>
      <c r="JAT156" s="4"/>
      <c r="JAU156" s="4"/>
      <c r="JAV156" s="4"/>
      <c r="JAW156" s="4"/>
      <c r="JAX156" s="4"/>
      <c r="JAY156" s="4"/>
      <c r="JAZ156" s="4"/>
      <c r="JBA156" s="4"/>
      <c r="JBB156" s="4"/>
      <c r="JBC156" s="4"/>
      <c r="JBD156" s="4"/>
      <c r="JBE156" s="4"/>
      <c r="JBF156" s="4"/>
      <c r="JBG156" s="4"/>
      <c r="JBH156" s="4"/>
      <c r="JBI156" s="4"/>
      <c r="JBJ156" s="4"/>
      <c r="JBK156" s="4"/>
      <c r="JBL156" s="4"/>
      <c r="JBM156" s="4"/>
      <c r="JBN156" s="4"/>
      <c r="JBO156" s="4"/>
      <c r="JBP156" s="4"/>
      <c r="JBQ156" s="4"/>
      <c r="JBR156" s="4"/>
      <c r="JBS156" s="4"/>
      <c r="JBT156" s="4"/>
      <c r="JBU156" s="4"/>
      <c r="JBV156" s="4"/>
      <c r="JBW156" s="4"/>
      <c r="JBX156" s="4"/>
      <c r="JBY156" s="4"/>
      <c r="JBZ156" s="4"/>
      <c r="JCA156" s="4"/>
      <c r="JCB156" s="4"/>
      <c r="JCC156" s="4"/>
      <c r="JCD156" s="4"/>
      <c r="JCE156" s="4"/>
      <c r="JCF156" s="4"/>
      <c r="JCG156" s="4"/>
      <c r="JCH156" s="4"/>
      <c r="JCI156" s="4"/>
      <c r="JCJ156" s="4"/>
      <c r="JCK156" s="4"/>
      <c r="JCL156" s="4"/>
      <c r="JCM156" s="4"/>
      <c r="JCN156" s="4"/>
      <c r="JCO156" s="4"/>
      <c r="JCP156" s="4"/>
      <c r="JCQ156" s="4"/>
      <c r="JCR156" s="4"/>
      <c r="JCS156" s="4"/>
      <c r="JCT156" s="4"/>
      <c r="JCU156" s="4"/>
      <c r="JCV156" s="4"/>
      <c r="JCW156" s="4"/>
      <c r="JCX156" s="4"/>
      <c r="JCY156" s="4"/>
      <c r="JCZ156" s="4"/>
      <c r="JDA156" s="4"/>
      <c r="JDB156" s="4"/>
      <c r="JDC156" s="4"/>
      <c r="JDD156" s="4"/>
      <c r="JDE156" s="4"/>
      <c r="JDF156" s="4"/>
      <c r="JDG156" s="4"/>
      <c r="JDH156" s="4"/>
      <c r="JDI156" s="4"/>
      <c r="JDJ156" s="4"/>
      <c r="JDK156" s="4"/>
      <c r="JDL156" s="4"/>
      <c r="JDM156" s="4"/>
      <c r="JDN156" s="4"/>
      <c r="JDO156" s="4"/>
      <c r="JDP156" s="4"/>
      <c r="JDQ156" s="4"/>
      <c r="JDR156" s="4"/>
      <c r="JDS156" s="4"/>
      <c r="JDT156" s="4"/>
      <c r="JDU156" s="4"/>
      <c r="JDV156" s="4"/>
      <c r="JDW156" s="4"/>
      <c r="JDX156" s="4"/>
      <c r="JDY156" s="4"/>
      <c r="JDZ156" s="4"/>
      <c r="JEA156" s="4"/>
      <c r="JEB156" s="4"/>
      <c r="JEC156" s="4"/>
      <c r="JED156" s="4"/>
      <c r="JEE156" s="4"/>
      <c r="JEF156" s="4"/>
      <c r="JEG156" s="4"/>
      <c r="JEH156" s="4"/>
      <c r="JEI156" s="4"/>
      <c r="JEJ156" s="4"/>
      <c r="JEK156" s="4"/>
      <c r="JEL156" s="4"/>
      <c r="JEM156" s="4"/>
      <c r="JEN156" s="4"/>
      <c r="JEO156" s="4"/>
      <c r="JEP156" s="4"/>
      <c r="JEQ156" s="4"/>
      <c r="JER156" s="4"/>
      <c r="JES156" s="4"/>
      <c r="JET156" s="4"/>
      <c r="JEU156" s="4"/>
      <c r="JEV156" s="4"/>
      <c r="JEW156" s="4"/>
      <c r="JEX156" s="4"/>
      <c r="JEY156" s="4"/>
      <c r="JEZ156" s="4"/>
      <c r="JFA156" s="4"/>
      <c r="JFB156" s="4"/>
      <c r="JFC156" s="4"/>
      <c r="JFD156" s="4"/>
      <c r="JFE156" s="4"/>
      <c r="JFF156" s="4"/>
      <c r="JFG156" s="4"/>
      <c r="JFH156" s="4"/>
      <c r="JFI156" s="4"/>
      <c r="JFJ156" s="4"/>
      <c r="JFK156" s="4"/>
      <c r="JFL156" s="4"/>
      <c r="JFM156" s="4"/>
      <c r="JFN156" s="4"/>
      <c r="JFO156" s="4"/>
      <c r="JFP156" s="4"/>
      <c r="JFQ156" s="4"/>
      <c r="JFR156" s="4"/>
      <c r="JFS156" s="4"/>
      <c r="JFT156" s="4"/>
      <c r="JFU156" s="4"/>
      <c r="JFV156" s="4"/>
      <c r="JFW156" s="4"/>
      <c r="JFX156" s="4"/>
      <c r="JFY156" s="4"/>
      <c r="JFZ156" s="4"/>
      <c r="JGA156" s="4"/>
      <c r="JGB156" s="4"/>
      <c r="JGC156" s="4"/>
      <c r="JGD156" s="4"/>
      <c r="JGE156" s="4"/>
      <c r="JGF156" s="4"/>
      <c r="JGG156" s="4"/>
      <c r="JGH156" s="4"/>
      <c r="JGI156" s="4"/>
      <c r="JGJ156" s="4"/>
      <c r="JGK156" s="4"/>
      <c r="JGL156" s="4"/>
      <c r="JGM156" s="4"/>
      <c r="JGN156" s="4"/>
      <c r="JGO156" s="4"/>
      <c r="JGP156" s="4"/>
      <c r="JGQ156" s="4"/>
      <c r="JGR156" s="4"/>
      <c r="JGS156" s="4"/>
      <c r="JGT156" s="4"/>
      <c r="JGU156" s="4"/>
      <c r="JGV156" s="4"/>
      <c r="JGW156" s="4"/>
      <c r="JGX156" s="4"/>
      <c r="JGY156" s="4"/>
      <c r="JGZ156" s="4"/>
      <c r="JHA156" s="4"/>
      <c r="JHB156" s="4"/>
      <c r="JHC156" s="4"/>
      <c r="JHD156" s="4"/>
      <c r="JHE156" s="4"/>
      <c r="JHF156" s="4"/>
      <c r="JHG156" s="4"/>
      <c r="JHH156" s="4"/>
      <c r="JHI156" s="4"/>
      <c r="JHJ156" s="4"/>
      <c r="JHK156" s="4"/>
      <c r="JHL156" s="4"/>
      <c r="JHM156" s="4"/>
      <c r="JHN156" s="4"/>
      <c r="JHO156" s="4"/>
      <c r="JHP156" s="4"/>
      <c r="JHQ156" s="4"/>
      <c r="JHR156" s="4"/>
      <c r="JHS156" s="4"/>
      <c r="JHT156" s="4"/>
      <c r="JHU156" s="4"/>
      <c r="JHV156" s="4"/>
      <c r="JHW156" s="4"/>
      <c r="JHX156" s="4"/>
      <c r="JHY156" s="4"/>
      <c r="JHZ156" s="4"/>
      <c r="JIA156" s="4"/>
      <c r="JIB156" s="4"/>
      <c r="JIC156" s="4"/>
      <c r="JID156" s="4"/>
      <c r="JIE156" s="4"/>
      <c r="JIF156" s="4"/>
      <c r="JIG156" s="4"/>
      <c r="JIH156" s="4"/>
      <c r="JII156" s="4"/>
      <c r="JIJ156" s="4"/>
      <c r="JIK156" s="4"/>
      <c r="JIL156" s="4"/>
      <c r="JIM156" s="4"/>
      <c r="JIN156" s="4"/>
      <c r="JIO156" s="4"/>
      <c r="JIP156" s="4"/>
      <c r="JIQ156" s="4"/>
      <c r="JIR156" s="4"/>
      <c r="JIS156" s="4"/>
      <c r="JIT156" s="4"/>
      <c r="JIU156" s="4"/>
      <c r="JIV156" s="4"/>
      <c r="JIW156" s="4"/>
      <c r="JIX156" s="4"/>
      <c r="JIY156" s="4"/>
      <c r="JIZ156" s="4"/>
      <c r="JJA156" s="4"/>
      <c r="JJB156" s="4"/>
      <c r="JJC156" s="4"/>
      <c r="JJD156" s="4"/>
      <c r="JJE156" s="4"/>
      <c r="JJF156" s="4"/>
      <c r="JJG156" s="4"/>
      <c r="JJH156" s="4"/>
      <c r="JJI156" s="4"/>
      <c r="JJJ156" s="4"/>
      <c r="JJK156" s="4"/>
      <c r="JJL156" s="4"/>
      <c r="JJM156" s="4"/>
      <c r="JJN156" s="4"/>
      <c r="JJO156" s="4"/>
      <c r="JJP156" s="4"/>
      <c r="JJQ156" s="4"/>
      <c r="JJR156" s="4"/>
      <c r="JJS156" s="4"/>
      <c r="JJT156" s="4"/>
      <c r="JJU156" s="4"/>
      <c r="JJV156" s="4"/>
      <c r="JJW156" s="4"/>
      <c r="JJX156" s="4"/>
      <c r="JJY156" s="4"/>
      <c r="JJZ156" s="4"/>
      <c r="JKA156" s="4"/>
      <c r="JKB156" s="4"/>
      <c r="JKC156" s="4"/>
      <c r="JKD156" s="4"/>
      <c r="JKE156" s="4"/>
      <c r="JKF156" s="4"/>
      <c r="JKG156" s="4"/>
      <c r="JKH156" s="4"/>
      <c r="JKI156" s="4"/>
      <c r="JKJ156" s="4"/>
      <c r="JKK156" s="4"/>
      <c r="JKL156" s="4"/>
      <c r="JKM156" s="4"/>
      <c r="JKN156" s="4"/>
      <c r="JKO156" s="4"/>
      <c r="JKP156" s="4"/>
      <c r="JKQ156" s="4"/>
      <c r="JKR156" s="4"/>
      <c r="JKS156" s="4"/>
      <c r="JKT156" s="4"/>
      <c r="JKU156" s="4"/>
      <c r="JKV156" s="4"/>
      <c r="JKW156" s="4"/>
      <c r="JKX156" s="4"/>
      <c r="JKY156" s="4"/>
      <c r="JKZ156" s="4"/>
      <c r="JLA156" s="4"/>
      <c r="JLB156" s="4"/>
      <c r="JLC156" s="4"/>
      <c r="JLD156" s="4"/>
      <c r="JLE156" s="4"/>
      <c r="JLF156" s="4"/>
      <c r="JLG156" s="4"/>
      <c r="JLH156" s="4"/>
      <c r="JLI156" s="4"/>
      <c r="JLJ156" s="4"/>
      <c r="JLK156" s="4"/>
      <c r="JLL156" s="4"/>
      <c r="JLM156" s="4"/>
      <c r="JLN156" s="4"/>
      <c r="JLO156" s="4"/>
      <c r="JLP156" s="4"/>
      <c r="JLQ156" s="4"/>
      <c r="JLR156" s="4"/>
      <c r="JLS156" s="4"/>
      <c r="JLT156" s="4"/>
      <c r="JLU156" s="4"/>
      <c r="JLV156" s="4"/>
      <c r="JLW156" s="4"/>
      <c r="JLX156" s="4"/>
      <c r="JLY156" s="4"/>
      <c r="JLZ156" s="4"/>
      <c r="JMA156" s="4"/>
      <c r="JMB156" s="4"/>
      <c r="JMC156" s="4"/>
      <c r="JMD156" s="4"/>
      <c r="JME156" s="4"/>
      <c r="JMF156" s="4"/>
      <c r="JMG156" s="4"/>
      <c r="JMH156" s="4"/>
      <c r="JMI156" s="4"/>
      <c r="JMJ156" s="4"/>
      <c r="JMK156" s="4"/>
      <c r="JML156" s="4"/>
      <c r="JMM156" s="4"/>
      <c r="JMN156" s="4"/>
      <c r="JMO156" s="4"/>
      <c r="JMP156" s="4"/>
      <c r="JMQ156" s="4"/>
      <c r="JMR156" s="4"/>
      <c r="JMS156" s="4"/>
      <c r="JMT156" s="4"/>
      <c r="JMU156" s="4"/>
      <c r="JMV156" s="4"/>
      <c r="JMW156" s="4"/>
      <c r="JMX156" s="4"/>
      <c r="JMY156" s="4"/>
      <c r="JMZ156" s="4"/>
      <c r="JNA156" s="4"/>
      <c r="JNB156" s="4"/>
      <c r="JNC156" s="4"/>
      <c r="JND156" s="4"/>
      <c r="JNE156" s="4"/>
      <c r="JNF156" s="4"/>
      <c r="JNG156" s="4"/>
      <c r="JNH156" s="4"/>
      <c r="JNI156" s="4"/>
      <c r="JNJ156" s="4"/>
      <c r="JNK156" s="4"/>
      <c r="JNL156" s="4"/>
      <c r="JNM156" s="4"/>
      <c r="JNN156" s="4"/>
      <c r="JNO156" s="4"/>
      <c r="JNP156" s="4"/>
      <c r="JNQ156" s="4"/>
      <c r="JNR156" s="4"/>
      <c r="JNS156" s="4"/>
      <c r="JNT156" s="4"/>
      <c r="JNU156" s="4"/>
      <c r="JNV156" s="4"/>
      <c r="JNW156" s="4"/>
      <c r="JNX156" s="4"/>
      <c r="JNY156" s="4"/>
      <c r="JNZ156" s="4"/>
      <c r="JOA156" s="4"/>
      <c r="JOB156" s="4"/>
      <c r="JOC156" s="4"/>
      <c r="JOD156" s="4"/>
      <c r="JOE156" s="4"/>
      <c r="JOF156" s="4"/>
      <c r="JOG156" s="4"/>
      <c r="JOH156" s="4"/>
      <c r="JOI156" s="4"/>
      <c r="JOJ156" s="4"/>
      <c r="JOK156" s="4"/>
      <c r="JOL156" s="4"/>
      <c r="JOM156" s="4"/>
      <c r="JON156" s="4"/>
      <c r="JOO156" s="4"/>
      <c r="JOP156" s="4"/>
      <c r="JOQ156" s="4"/>
      <c r="JOR156" s="4"/>
      <c r="JOS156" s="4"/>
      <c r="JOT156" s="4"/>
      <c r="JOU156" s="4"/>
      <c r="JOV156" s="4"/>
      <c r="JOW156" s="4"/>
      <c r="JOX156" s="4"/>
      <c r="JOY156" s="4"/>
      <c r="JOZ156" s="4"/>
      <c r="JPA156" s="4"/>
      <c r="JPB156" s="4"/>
      <c r="JPC156" s="4"/>
      <c r="JPD156" s="4"/>
      <c r="JPE156" s="4"/>
      <c r="JPF156" s="4"/>
      <c r="JPG156" s="4"/>
      <c r="JPH156" s="4"/>
      <c r="JPI156" s="4"/>
      <c r="JPJ156" s="4"/>
      <c r="JPK156" s="4"/>
      <c r="JPL156" s="4"/>
      <c r="JPM156" s="4"/>
      <c r="JPN156" s="4"/>
      <c r="JPO156" s="4"/>
      <c r="JPP156" s="4"/>
      <c r="JPQ156" s="4"/>
      <c r="JPR156" s="4"/>
      <c r="JPS156" s="4"/>
      <c r="JPT156" s="4"/>
      <c r="JPU156" s="4"/>
      <c r="JPV156" s="4"/>
      <c r="JPW156" s="4"/>
      <c r="JPX156" s="4"/>
      <c r="JPY156" s="4"/>
      <c r="JPZ156" s="4"/>
      <c r="JQA156" s="4"/>
      <c r="JQB156" s="4"/>
      <c r="JQC156" s="4"/>
      <c r="JQD156" s="4"/>
      <c r="JQE156" s="4"/>
      <c r="JQF156" s="4"/>
      <c r="JQG156" s="4"/>
      <c r="JQH156" s="4"/>
      <c r="JQI156" s="4"/>
      <c r="JQJ156" s="4"/>
      <c r="JQK156" s="4"/>
      <c r="JQL156" s="4"/>
      <c r="JQM156" s="4"/>
      <c r="JQN156" s="4"/>
      <c r="JQO156" s="4"/>
      <c r="JQP156" s="4"/>
      <c r="JQQ156" s="4"/>
      <c r="JQR156" s="4"/>
      <c r="JQS156" s="4"/>
      <c r="JQT156" s="4"/>
      <c r="JQU156" s="4"/>
      <c r="JQV156" s="4"/>
      <c r="JQW156" s="4"/>
      <c r="JQX156" s="4"/>
      <c r="JQY156" s="4"/>
      <c r="JQZ156" s="4"/>
      <c r="JRA156" s="4"/>
      <c r="JRB156" s="4"/>
      <c r="JRC156" s="4"/>
      <c r="JRD156" s="4"/>
      <c r="JRE156" s="4"/>
      <c r="JRF156" s="4"/>
      <c r="JRG156" s="4"/>
      <c r="JRH156" s="4"/>
      <c r="JRI156" s="4"/>
      <c r="JRJ156" s="4"/>
      <c r="JRK156" s="4"/>
      <c r="JRL156" s="4"/>
      <c r="JRM156" s="4"/>
      <c r="JRN156" s="4"/>
      <c r="JRO156" s="4"/>
      <c r="JRP156" s="4"/>
      <c r="JRQ156" s="4"/>
      <c r="JRR156" s="4"/>
      <c r="JRS156" s="4"/>
      <c r="JRT156" s="4"/>
      <c r="JRU156" s="4"/>
      <c r="JRV156" s="4"/>
      <c r="JRW156" s="4"/>
      <c r="JRX156" s="4"/>
      <c r="JRY156" s="4"/>
      <c r="JRZ156" s="4"/>
      <c r="JSA156" s="4"/>
      <c r="JSB156" s="4"/>
      <c r="JSC156" s="4"/>
      <c r="JSD156" s="4"/>
      <c r="JSE156" s="4"/>
      <c r="JSF156" s="4"/>
      <c r="JSG156" s="4"/>
      <c r="JSH156" s="4"/>
      <c r="JSI156" s="4"/>
      <c r="JSJ156" s="4"/>
      <c r="JSK156" s="4"/>
      <c r="JSL156" s="4"/>
      <c r="JSM156" s="4"/>
      <c r="JSN156" s="4"/>
      <c r="JSO156" s="4"/>
      <c r="JSP156" s="4"/>
      <c r="JSQ156" s="4"/>
      <c r="JSR156" s="4"/>
      <c r="JSS156" s="4"/>
      <c r="JST156" s="4"/>
      <c r="JSU156" s="4"/>
      <c r="JSV156" s="4"/>
      <c r="JSW156" s="4"/>
      <c r="JSX156" s="4"/>
      <c r="JSY156" s="4"/>
      <c r="JSZ156" s="4"/>
      <c r="JTA156" s="4"/>
      <c r="JTB156" s="4"/>
      <c r="JTC156" s="4"/>
      <c r="JTD156" s="4"/>
      <c r="JTE156" s="4"/>
      <c r="JTF156" s="4"/>
      <c r="JTG156" s="4"/>
      <c r="JTH156" s="4"/>
      <c r="JTI156" s="4"/>
      <c r="JTJ156" s="4"/>
      <c r="JTK156" s="4"/>
      <c r="JTL156" s="4"/>
      <c r="JTM156" s="4"/>
      <c r="JTN156" s="4"/>
      <c r="JTO156" s="4"/>
      <c r="JTP156" s="4"/>
      <c r="JTQ156" s="4"/>
      <c r="JTR156" s="4"/>
      <c r="JTS156" s="4"/>
      <c r="JTT156" s="4"/>
      <c r="JTU156" s="4"/>
      <c r="JTV156" s="4"/>
      <c r="JTW156" s="4"/>
      <c r="JTX156" s="4"/>
      <c r="JTY156" s="4"/>
      <c r="JTZ156" s="4"/>
      <c r="JUA156" s="4"/>
      <c r="JUB156" s="4"/>
      <c r="JUC156" s="4"/>
      <c r="JUD156" s="4"/>
      <c r="JUE156" s="4"/>
      <c r="JUF156" s="4"/>
      <c r="JUG156" s="4"/>
      <c r="JUH156" s="4"/>
      <c r="JUI156" s="4"/>
      <c r="JUJ156" s="4"/>
      <c r="JUK156" s="4"/>
      <c r="JUL156" s="4"/>
      <c r="JUM156" s="4"/>
      <c r="JUN156" s="4"/>
      <c r="JUO156" s="4"/>
      <c r="JUP156" s="4"/>
      <c r="JUQ156" s="4"/>
      <c r="JUR156" s="4"/>
      <c r="JUS156" s="4"/>
      <c r="JUT156" s="4"/>
      <c r="JUU156" s="4"/>
      <c r="JUV156" s="4"/>
      <c r="JUW156" s="4"/>
      <c r="JUX156" s="4"/>
      <c r="JUY156" s="4"/>
      <c r="JUZ156" s="4"/>
      <c r="JVA156" s="4"/>
      <c r="JVB156" s="4"/>
      <c r="JVC156" s="4"/>
      <c r="JVD156" s="4"/>
      <c r="JVE156" s="4"/>
      <c r="JVF156" s="4"/>
      <c r="JVG156" s="4"/>
      <c r="JVH156" s="4"/>
      <c r="JVI156" s="4"/>
      <c r="JVJ156" s="4"/>
      <c r="JVK156" s="4"/>
      <c r="JVL156" s="4"/>
      <c r="JVM156" s="4"/>
      <c r="JVN156" s="4"/>
      <c r="JVO156" s="4"/>
      <c r="JVP156" s="4"/>
      <c r="JVQ156" s="4"/>
      <c r="JVR156" s="4"/>
      <c r="JVS156" s="4"/>
      <c r="JVT156" s="4"/>
      <c r="JVU156" s="4"/>
      <c r="JVV156" s="4"/>
      <c r="JVW156" s="4"/>
      <c r="JVX156" s="4"/>
      <c r="JVY156" s="4"/>
      <c r="JVZ156" s="4"/>
      <c r="JWA156" s="4"/>
      <c r="JWB156" s="4"/>
      <c r="JWC156" s="4"/>
      <c r="JWD156" s="4"/>
      <c r="JWE156" s="4"/>
      <c r="JWF156" s="4"/>
      <c r="JWG156" s="4"/>
      <c r="JWH156" s="4"/>
      <c r="JWI156" s="4"/>
      <c r="JWJ156" s="4"/>
      <c r="JWK156" s="4"/>
      <c r="JWL156" s="4"/>
      <c r="JWM156" s="4"/>
      <c r="JWN156" s="4"/>
      <c r="JWO156" s="4"/>
      <c r="JWP156" s="4"/>
      <c r="JWQ156" s="4"/>
      <c r="JWR156" s="4"/>
      <c r="JWS156" s="4"/>
      <c r="JWT156" s="4"/>
      <c r="JWU156" s="4"/>
      <c r="JWV156" s="4"/>
      <c r="JWW156" s="4"/>
      <c r="JWX156" s="4"/>
      <c r="JWY156" s="4"/>
      <c r="JWZ156" s="4"/>
      <c r="JXA156" s="4"/>
      <c r="JXB156" s="4"/>
      <c r="JXC156" s="4"/>
      <c r="JXD156" s="4"/>
      <c r="JXE156" s="4"/>
      <c r="JXF156" s="4"/>
      <c r="JXG156" s="4"/>
      <c r="JXH156" s="4"/>
      <c r="JXI156" s="4"/>
      <c r="JXJ156" s="4"/>
      <c r="JXK156" s="4"/>
      <c r="JXL156" s="4"/>
      <c r="JXM156" s="4"/>
      <c r="JXN156" s="4"/>
      <c r="JXO156" s="4"/>
      <c r="JXP156" s="4"/>
      <c r="JXQ156" s="4"/>
      <c r="JXR156" s="4"/>
      <c r="JXS156" s="4"/>
      <c r="JXT156" s="4"/>
      <c r="JXU156" s="4"/>
      <c r="JXV156" s="4"/>
      <c r="JXW156" s="4"/>
      <c r="JXX156" s="4"/>
      <c r="JXY156" s="4"/>
      <c r="JXZ156" s="4"/>
      <c r="JYA156" s="4"/>
      <c r="JYB156" s="4"/>
      <c r="JYC156" s="4"/>
      <c r="JYD156" s="4"/>
      <c r="JYE156" s="4"/>
      <c r="JYF156" s="4"/>
      <c r="JYG156" s="4"/>
      <c r="JYH156" s="4"/>
      <c r="JYI156" s="4"/>
      <c r="JYJ156" s="4"/>
      <c r="JYK156" s="4"/>
      <c r="JYL156" s="4"/>
      <c r="JYM156" s="4"/>
      <c r="JYN156" s="4"/>
      <c r="JYO156" s="4"/>
      <c r="JYP156" s="4"/>
      <c r="JYQ156" s="4"/>
      <c r="JYR156" s="4"/>
      <c r="JYS156" s="4"/>
      <c r="JYT156" s="4"/>
      <c r="JYU156" s="4"/>
      <c r="JYV156" s="4"/>
      <c r="JYW156" s="4"/>
      <c r="JYX156" s="4"/>
      <c r="JYY156" s="4"/>
      <c r="JYZ156" s="4"/>
      <c r="JZA156" s="4"/>
      <c r="JZB156" s="4"/>
      <c r="JZC156" s="4"/>
      <c r="JZD156" s="4"/>
      <c r="JZE156" s="4"/>
      <c r="JZF156" s="4"/>
      <c r="JZG156" s="4"/>
      <c r="JZH156" s="4"/>
      <c r="JZI156" s="4"/>
      <c r="JZJ156" s="4"/>
      <c r="JZK156" s="4"/>
      <c r="JZL156" s="4"/>
      <c r="JZM156" s="4"/>
      <c r="JZN156" s="4"/>
      <c r="JZO156" s="4"/>
      <c r="JZP156" s="4"/>
      <c r="JZQ156" s="4"/>
      <c r="JZR156" s="4"/>
      <c r="JZS156" s="4"/>
      <c r="JZT156" s="4"/>
      <c r="JZU156" s="4"/>
      <c r="JZV156" s="4"/>
      <c r="JZW156" s="4"/>
      <c r="JZX156" s="4"/>
      <c r="JZY156" s="4"/>
      <c r="JZZ156" s="4"/>
      <c r="KAA156" s="4"/>
      <c r="KAB156" s="4"/>
      <c r="KAC156" s="4"/>
      <c r="KAD156" s="4"/>
      <c r="KAE156" s="4"/>
      <c r="KAF156" s="4"/>
      <c r="KAG156" s="4"/>
      <c r="KAH156" s="4"/>
      <c r="KAI156" s="4"/>
      <c r="KAJ156" s="4"/>
      <c r="KAK156" s="4"/>
      <c r="KAL156" s="4"/>
      <c r="KAM156" s="4"/>
      <c r="KAN156" s="4"/>
      <c r="KAO156" s="4"/>
      <c r="KAP156" s="4"/>
      <c r="KAQ156" s="4"/>
      <c r="KAR156" s="4"/>
      <c r="KAS156" s="4"/>
      <c r="KAT156" s="4"/>
      <c r="KAU156" s="4"/>
      <c r="KAV156" s="4"/>
      <c r="KAW156" s="4"/>
      <c r="KAX156" s="4"/>
      <c r="KAY156" s="4"/>
      <c r="KAZ156" s="4"/>
      <c r="KBA156" s="4"/>
      <c r="KBB156" s="4"/>
      <c r="KBC156" s="4"/>
      <c r="KBD156" s="4"/>
      <c r="KBE156" s="4"/>
      <c r="KBF156" s="4"/>
      <c r="KBG156" s="4"/>
      <c r="KBH156" s="4"/>
      <c r="KBI156" s="4"/>
      <c r="KBJ156" s="4"/>
      <c r="KBK156" s="4"/>
      <c r="KBL156" s="4"/>
      <c r="KBM156" s="4"/>
      <c r="KBN156" s="4"/>
      <c r="KBO156" s="4"/>
      <c r="KBP156" s="4"/>
      <c r="KBQ156" s="4"/>
      <c r="KBR156" s="4"/>
      <c r="KBS156" s="4"/>
      <c r="KBT156" s="4"/>
      <c r="KBU156" s="4"/>
      <c r="KBV156" s="4"/>
      <c r="KBW156" s="4"/>
      <c r="KBX156" s="4"/>
      <c r="KBY156" s="4"/>
      <c r="KBZ156" s="4"/>
      <c r="KCA156" s="4"/>
      <c r="KCB156" s="4"/>
      <c r="KCC156" s="4"/>
      <c r="KCD156" s="4"/>
      <c r="KCE156" s="4"/>
      <c r="KCF156" s="4"/>
      <c r="KCG156" s="4"/>
      <c r="KCH156" s="4"/>
      <c r="KCI156" s="4"/>
      <c r="KCJ156" s="4"/>
      <c r="KCK156" s="4"/>
      <c r="KCL156" s="4"/>
      <c r="KCM156" s="4"/>
      <c r="KCN156" s="4"/>
      <c r="KCO156" s="4"/>
      <c r="KCP156" s="4"/>
      <c r="KCQ156" s="4"/>
      <c r="KCR156" s="4"/>
      <c r="KCS156" s="4"/>
      <c r="KCT156" s="4"/>
      <c r="KCU156" s="4"/>
      <c r="KCV156" s="4"/>
      <c r="KCW156" s="4"/>
      <c r="KCX156" s="4"/>
      <c r="KCY156" s="4"/>
      <c r="KCZ156" s="4"/>
      <c r="KDA156" s="4"/>
      <c r="KDB156" s="4"/>
      <c r="KDC156" s="4"/>
      <c r="KDD156" s="4"/>
      <c r="KDE156" s="4"/>
      <c r="KDF156" s="4"/>
      <c r="KDG156" s="4"/>
      <c r="KDH156" s="4"/>
      <c r="KDI156" s="4"/>
      <c r="KDJ156" s="4"/>
      <c r="KDK156" s="4"/>
      <c r="KDL156" s="4"/>
      <c r="KDM156" s="4"/>
      <c r="KDN156" s="4"/>
      <c r="KDO156" s="4"/>
      <c r="KDP156" s="4"/>
      <c r="KDQ156" s="4"/>
      <c r="KDR156" s="4"/>
      <c r="KDS156" s="4"/>
      <c r="KDT156" s="4"/>
      <c r="KDU156" s="4"/>
      <c r="KDV156" s="4"/>
      <c r="KDW156" s="4"/>
      <c r="KDX156" s="4"/>
      <c r="KDY156" s="4"/>
      <c r="KDZ156" s="4"/>
      <c r="KEA156" s="4"/>
      <c r="KEB156" s="4"/>
      <c r="KEC156" s="4"/>
      <c r="KED156" s="4"/>
      <c r="KEE156" s="4"/>
      <c r="KEF156" s="4"/>
      <c r="KEG156" s="4"/>
      <c r="KEH156" s="4"/>
      <c r="KEI156" s="4"/>
      <c r="KEJ156" s="4"/>
      <c r="KEK156" s="4"/>
      <c r="KEL156" s="4"/>
      <c r="KEM156" s="4"/>
      <c r="KEN156" s="4"/>
      <c r="KEO156" s="4"/>
      <c r="KEP156" s="4"/>
      <c r="KEQ156" s="4"/>
      <c r="KER156" s="4"/>
      <c r="KES156" s="4"/>
      <c r="KET156" s="4"/>
      <c r="KEU156" s="4"/>
      <c r="KEV156" s="4"/>
      <c r="KEW156" s="4"/>
      <c r="KEX156" s="4"/>
      <c r="KEY156" s="4"/>
      <c r="KEZ156" s="4"/>
      <c r="KFA156" s="4"/>
      <c r="KFB156" s="4"/>
      <c r="KFC156" s="4"/>
      <c r="KFD156" s="4"/>
      <c r="KFE156" s="4"/>
      <c r="KFF156" s="4"/>
      <c r="KFG156" s="4"/>
      <c r="KFH156" s="4"/>
      <c r="KFI156" s="4"/>
      <c r="KFJ156" s="4"/>
      <c r="KFK156" s="4"/>
      <c r="KFL156" s="4"/>
      <c r="KFM156" s="4"/>
      <c r="KFN156" s="4"/>
      <c r="KFO156" s="4"/>
      <c r="KFP156" s="4"/>
      <c r="KFQ156" s="4"/>
      <c r="KFR156" s="4"/>
      <c r="KFS156" s="4"/>
      <c r="KFT156" s="4"/>
      <c r="KFU156" s="4"/>
      <c r="KFV156" s="4"/>
      <c r="KFW156" s="4"/>
      <c r="KFX156" s="4"/>
      <c r="KFY156" s="4"/>
      <c r="KFZ156" s="4"/>
      <c r="KGA156" s="4"/>
      <c r="KGB156" s="4"/>
      <c r="KGC156" s="4"/>
      <c r="KGD156" s="4"/>
      <c r="KGE156" s="4"/>
      <c r="KGF156" s="4"/>
      <c r="KGG156" s="4"/>
      <c r="KGH156" s="4"/>
      <c r="KGI156" s="4"/>
      <c r="KGJ156" s="4"/>
      <c r="KGK156" s="4"/>
      <c r="KGL156" s="4"/>
      <c r="KGM156" s="4"/>
      <c r="KGN156" s="4"/>
      <c r="KGO156" s="4"/>
      <c r="KGP156" s="4"/>
      <c r="KGQ156" s="4"/>
      <c r="KGR156" s="4"/>
      <c r="KGS156" s="4"/>
      <c r="KGT156" s="4"/>
      <c r="KGU156" s="4"/>
      <c r="KGV156" s="4"/>
      <c r="KGW156" s="4"/>
      <c r="KGX156" s="4"/>
      <c r="KGY156" s="4"/>
      <c r="KGZ156" s="4"/>
      <c r="KHA156" s="4"/>
      <c r="KHB156" s="4"/>
      <c r="KHC156" s="4"/>
      <c r="KHD156" s="4"/>
      <c r="KHE156" s="4"/>
      <c r="KHF156" s="4"/>
      <c r="KHG156" s="4"/>
      <c r="KHH156" s="4"/>
      <c r="KHI156" s="4"/>
      <c r="KHJ156" s="4"/>
      <c r="KHK156" s="4"/>
      <c r="KHL156" s="4"/>
      <c r="KHM156" s="4"/>
      <c r="KHN156" s="4"/>
      <c r="KHO156" s="4"/>
      <c r="KHP156" s="4"/>
      <c r="KHQ156" s="4"/>
      <c r="KHR156" s="4"/>
      <c r="KHS156" s="4"/>
      <c r="KHT156" s="4"/>
      <c r="KHU156" s="4"/>
      <c r="KHV156" s="4"/>
      <c r="KHW156" s="4"/>
      <c r="KHX156" s="4"/>
      <c r="KHY156" s="4"/>
      <c r="KHZ156" s="4"/>
      <c r="KIA156" s="4"/>
      <c r="KIB156" s="4"/>
      <c r="KIC156" s="4"/>
      <c r="KID156" s="4"/>
      <c r="KIE156" s="4"/>
      <c r="KIF156" s="4"/>
      <c r="KIG156" s="4"/>
      <c r="KIH156" s="4"/>
      <c r="KII156" s="4"/>
      <c r="KIJ156" s="4"/>
      <c r="KIK156" s="4"/>
      <c r="KIL156" s="4"/>
      <c r="KIM156" s="4"/>
      <c r="KIN156" s="4"/>
      <c r="KIO156" s="4"/>
      <c r="KIP156" s="4"/>
      <c r="KIQ156" s="4"/>
      <c r="KIR156" s="4"/>
      <c r="KIS156" s="4"/>
      <c r="KIT156" s="4"/>
      <c r="KIU156" s="4"/>
      <c r="KIV156" s="4"/>
      <c r="KIW156" s="4"/>
      <c r="KIX156" s="4"/>
      <c r="KIY156" s="4"/>
      <c r="KIZ156" s="4"/>
      <c r="KJA156" s="4"/>
      <c r="KJB156" s="4"/>
      <c r="KJC156" s="4"/>
      <c r="KJD156" s="4"/>
      <c r="KJE156" s="4"/>
      <c r="KJF156" s="4"/>
      <c r="KJG156" s="4"/>
      <c r="KJH156" s="4"/>
      <c r="KJI156" s="4"/>
      <c r="KJJ156" s="4"/>
      <c r="KJK156" s="4"/>
      <c r="KJL156" s="4"/>
      <c r="KJM156" s="4"/>
      <c r="KJN156" s="4"/>
      <c r="KJO156" s="4"/>
      <c r="KJP156" s="4"/>
      <c r="KJQ156" s="4"/>
      <c r="KJR156" s="4"/>
      <c r="KJS156" s="4"/>
      <c r="KJT156" s="4"/>
      <c r="KJU156" s="4"/>
      <c r="KJV156" s="4"/>
      <c r="KJW156" s="4"/>
      <c r="KJX156" s="4"/>
      <c r="KJY156" s="4"/>
      <c r="KJZ156" s="4"/>
      <c r="KKA156" s="4"/>
      <c r="KKB156" s="4"/>
      <c r="KKC156" s="4"/>
      <c r="KKD156" s="4"/>
      <c r="KKE156" s="4"/>
      <c r="KKF156" s="4"/>
      <c r="KKG156" s="4"/>
      <c r="KKH156" s="4"/>
      <c r="KKI156" s="4"/>
      <c r="KKJ156" s="4"/>
      <c r="KKK156" s="4"/>
      <c r="KKL156" s="4"/>
      <c r="KKM156" s="4"/>
      <c r="KKN156" s="4"/>
      <c r="KKO156" s="4"/>
      <c r="KKP156" s="4"/>
      <c r="KKQ156" s="4"/>
      <c r="KKR156" s="4"/>
      <c r="KKS156" s="4"/>
      <c r="KKT156" s="4"/>
      <c r="KKU156" s="4"/>
      <c r="KKV156" s="4"/>
      <c r="KKW156" s="4"/>
      <c r="KKX156" s="4"/>
      <c r="KKY156" s="4"/>
      <c r="KKZ156" s="4"/>
      <c r="KLA156" s="4"/>
      <c r="KLB156" s="4"/>
      <c r="KLC156" s="4"/>
      <c r="KLD156" s="4"/>
      <c r="KLE156" s="4"/>
      <c r="KLF156" s="4"/>
      <c r="KLG156" s="4"/>
      <c r="KLH156" s="4"/>
      <c r="KLI156" s="4"/>
      <c r="KLJ156" s="4"/>
      <c r="KLK156" s="4"/>
      <c r="KLL156" s="4"/>
      <c r="KLM156" s="4"/>
      <c r="KLN156" s="4"/>
      <c r="KLO156" s="4"/>
      <c r="KLP156" s="4"/>
      <c r="KLQ156" s="4"/>
      <c r="KLR156" s="4"/>
      <c r="KLS156" s="4"/>
      <c r="KLT156" s="4"/>
      <c r="KLU156" s="4"/>
      <c r="KLV156" s="4"/>
      <c r="KLW156" s="4"/>
      <c r="KLX156" s="4"/>
      <c r="KLY156" s="4"/>
      <c r="KLZ156" s="4"/>
      <c r="KMA156" s="4"/>
      <c r="KMB156" s="4"/>
      <c r="KMC156" s="4"/>
      <c r="KMD156" s="4"/>
      <c r="KME156" s="4"/>
      <c r="KMF156" s="4"/>
      <c r="KMG156" s="4"/>
      <c r="KMH156" s="4"/>
      <c r="KMI156" s="4"/>
      <c r="KMJ156" s="4"/>
      <c r="KMK156" s="4"/>
      <c r="KML156" s="4"/>
      <c r="KMM156" s="4"/>
      <c r="KMN156" s="4"/>
      <c r="KMO156" s="4"/>
      <c r="KMP156" s="4"/>
      <c r="KMQ156" s="4"/>
      <c r="KMR156" s="4"/>
      <c r="KMS156" s="4"/>
      <c r="KMT156" s="4"/>
      <c r="KMU156" s="4"/>
      <c r="KMV156" s="4"/>
      <c r="KMW156" s="4"/>
      <c r="KMX156" s="4"/>
      <c r="KMY156" s="4"/>
      <c r="KMZ156" s="4"/>
      <c r="KNA156" s="4"/>
      <c r="KNB156" s="4"/>
      <c r="KNC156" s="4"/>
      <c r="KND156" s="4"/>
      <c r="KNE156" s="4"/>
      <c r="KNF156" s="4"/>
      <c r="KNG156" s="4"/>
      <c r="KNH156" s="4"/>
      <c r="KNI156" s="4"/>
      <c r="KNJ156" s="4"/>
      <c r="KNK156" s="4"/>
      <c r="KNL156" s="4"/>
      <c r="KNM156" s="4"/>
      <c r="KNN156" s="4"/>
      <c r="KNO156" s="4"/>
      <c r="KNP156" s="4"/>
      <c r="KNQ156" s="4"/>
      <c r="KNR156" s="4"/>
      <c r="KNS156" s="4"/>
      <c r="KNT156" s="4"/>
      <c r="KNU156" s="4"/>
      <c r="KNV156" s="4"/>
      <c r="KNW156" s="4"/>
      <c r="KNX156" s="4"/>
      <c r="KNY156" s="4"/>
      <c r="KNZ156" s="4"/>
      <c r="KOA156" s="4"/>
      <c r="KOB156" s="4"/>
      <c r="KOC156" s="4"/>
      <c r="KOD156" s="4"/>
      <c r="KOE156" s="4"/>
      <c r="KOF156" s="4"/>
      <c r="KOG156" s="4"/>
      <c r="KOH156" s="4"/>
      <c r="KOI156" s="4"/>
      <c r="KOJ156" s="4"/>
      <c r="KOK156" s="4"/>
      <c r="KOL156" s="4"/>
      <c r="KOM156" s="4"/>
      <c r="KON156" s="4"/>
      <c r="KOO156" s="4"/>
      <c r="KOP156" s="4"/>
      <c r="KOQ156" s="4"/>
      <c r="KOR156" s="4"/>
      <c r="KOS156" s="4"/>
      <c r="KOT156" s="4"/>
      <c r="KOU156" s="4"/>
      <c r="KOV156" s="4"/>
      <c r="KOW156" s="4"/>
      <c r="KOX156" s="4"/>
      <c r="KOY156" s="4"/>
      <c r="KOZ156" s="4"/>
      <c r="KPA156" s="4"/>
      <c r="KPB156" s="4"/>
      <c r="KPC156" s="4"/>
      <c r="KPD156" s="4"/>
      <c r="KPE156" s="4"/>
      <c r="KPF156" s="4"/>
      <c r="KPG156" s="4"/>
      <c r="KPH156" s="4"/>
      <c r="KPI156" s="4"/>
      <c r="KPJ156" s="4"/>
      <c r="KPK156" s="4"/>
      <c r="KPL156" s="4"/>
      <c r="KPM156" s="4"/>
      <c r="KPN156" s="4"/>
      <c r="KPO156" s="4"/>
      <c r="KPP156" s="4"/>
      <c r="KPQ156" s="4"/>
      <c r="KPR156" s="4"/>
      <c r="KPS156" s="4"/>
      <c r="KPT156" s="4"/>
      <c r="KPU156" s="4"/>
      <c r="KPV156" s="4"/>
      <c r="KPW156" s="4"/>
      <c r="KPX156" s="4"/>
      <c r="KPY156" s="4"/>
      <c r="KPZ156" s="4"/>
      <c r="KQA156" s="4"/>
      <c r="KQB156" s="4"/>
      <c r="KQC156" s="4"/>
      <c r="KQD156" s="4"/>
      <c r="KQE156" s="4"/>
      <c r="KQF156" s="4"/>
      <c r="KQG156" s="4"/>
      <c r="KQH156" s="4"/>
      <c r="KQI156" s="4"/>
      <c r="KQJ156" s="4"/>
      <c r="KQK156" s="4"/>
      <c r="KQL156" s="4"/>
      <c r="KQM156" s="4"/>
      <c r="KQN156" s="4"/>
      <c r="KQO156" s="4"/>
      <c r="KQP156" s="4"/>
      <c r="KQQ156" s="4"/>
      <c r="KQR156" s="4"/>
      <c r="KQS156" s="4"/>
      <c r="KQT156" s="4"/>
      <c r="KQU156" s="4"/>
      <c r="KQV156" s="4"/>
      <c r="KQW156" s="4"/>
      <c r="KQX156" s="4"/>
      <c r="KQY156" s="4"/>
      <c r="KQZ156" s="4"/>
      <c r="KRA156" s="4"/>
      <c r="KRB156" s="4"/>
      <c r="KRC156" s="4"/>
      <c r="KRD156" s="4"/>
      <c r="KRE156" s="4"/>
      <c r="KRF156" s="4"/>
      <c r="KRG156" s="4"/>
      <c r="KRH156" s="4"/>
      <c r="KRI156" s="4"/>
      <c r="KRJ156" s="4"/>
      <c r="KRK156" s="4"/>
      <c r="KRL156" s="4"/>
      <c r="KRM156" s="4"/>
      <c r="KRN156" s="4"/>
      <c r="KRO156" s="4"/>
      <c r="KRP156" s="4"/>
      <c r="KRQ156" s="4"/>
      <c r="KRR156" s="4"/>
      <c r="KRS156" s="4"/>
      <c r="KRT156" s="4"/>
      <c r="KRU156" s="4"/>
      <c r="KRV156" s="4"/>
      <c r="KRW156" s="4"/>
      <c r="KRX156" s="4"/>
      <c r="KRY156" s="4"/>
      <c r="KRZ156" s="4"/>
      <c r="KSA156" s="4"/>
      <c r="KSB156" s="4"/>
      <c r="KSC156" s="4"/>
      <c r="KSD156" s="4"/>
      <c r="KSE156" s="4"/>
      <c r="KSF156" s="4"/>
      <c r="KSG156" s="4"/>
      <c r="KSH156" s="4"/>
      <c r="KSI156" s="4"/>
      <c r="KSJ156" s="4"/>
      <c r="KSK156" s="4"/>
      <c r="KSL156" s="4"/>
      <c r="KSM156" s="4"/>
      <c r="KSN156" s="4"/>
      <c r="KSO156" s="4"/>
      <c r="KSP156" s="4"/>
      <c r="KSQ156" s="4"/>
      <c r="KSR156" s="4"/>
      <c r="KSS156" s="4"/>
      <c r="KST156" s="4"/>
      <c r="KSU156" s="4"/>
      <c r="KSV156" s="4"/>
      <c r="KSW156" s="4"/>
      <c r="KSX156" s="4"/>
      <c r="KSY156" s="4"/>
      <c r="KSZ156" s="4"/>
      <c r="KTA156" s="4"/>
      <c r="KTB156" s="4"/>
      <c r="KTC156" s="4"/>
      <c r="KTD156" s="4"/>
      <c r="KTE156" s="4"/>
      <c r="KTF156" s="4"/>
      <c r="KTG156" s="4"/>
      <c r="KTH156" s="4"/>
      <c r="KTI156" s="4"/>
      <c r="KTJ156" s="4"/>
      <c r="KTK156" s="4"/>
      <c r="KTL156" s="4"/>
      <c r="KTM156" s="4"/>
      <c r="KTN156" s="4"/>
      <c r="KTO156" s="4"/>
      <c r="KTP156" s="4"/>
      <c r="KTQ156" s="4"/>
      <c r="KTR156" s="4"/>
      <c r="KTS156" s="4"/>
      <c r="KTT156" s="4"/>
      <c r="KTU156" s="4"/>
      <c r="KTV156" s="4"/>
      <c r="KTW156" s="4"/>
      <c r="KTX156" s="4"/>
      <c r="KTY156" s="4"/>
      <c r="KTZ156" s="4"/>
      <c r="KUA156" s="4"/>
      <c r="KUB156" s="4"/>
      <c r="KUC156" s="4"/>
      <c r="KUD156" s="4"/>
      <c r="KUE156" s="4"/>
      <c r="KUF156" s="4"/>
      <c r="KUG156" s="4"/>
      <c r="KUH156" s="4"/>
      <c r="KUI156" s="4"/>
      <c r="KUJ156" s="4"/>
      <c r="KUK156" s="4"/>
      <c r="KUL156" s="4"/>
      <c r="KUM156" s="4"/>
      <c r="KUN156" s="4"/>
      <c r="KUO156" s="4"/>
      <c r="KUP156" s="4"/>
      <c r="KUQ156" s="4"/>
      <c r="KUR156" s="4"/>
      <c r="KUS156" s="4"/>
      <c r="KUT156" s="4"/>
      <c r="KUU156" s="4"/>
      <c r="KUV156" s="4"/>
      <c r="KUW156" s="4"/>
      <c r="KUX156" s="4"/>
      <c r="KUY156" s="4"/>
      <c r="KUZ156" s="4"/>
      <c r="KVA156" s="4"/>
      <c r="KVB156" s="4"/>
      <c r="KVC156" s="4"/>
      <c r="KVD156" s="4"/>
      <c r="KVE156" s="4"/>
      <c r="KVF156" s="4"/>
      <c r="KVG156" s="4"/>
      <c r="KVH156" s="4"/>
      <c r="KVI156" s="4"/>
      <c r="KVJ156" s="4"/>
      <c r="KVK156" s="4"/>
      <c r="KVL156" s="4"/>
      <c r="KVM156" s="4"/>
      <c r="KVN156" s="4"/>
      <c r="KVO156" s="4"/>
      <c r="KVP156" s="4"/>
      <c r="KVQ156" s="4"/>
      <c r="KVR156" s="4"/>
      <c r="KVS156" s="4"/>
      <c r="KVT156" s="4"/>
      <c r="KVU156" s="4"/>
      <c r="KVV156" s="4"/>
      <c r="KVW156" s="4"/>
      <c r="KVX156" s="4"/>
      <c r="KVY156" s="4"/>
      <c r="KVZ156" s="4"/>
      <c r="KWA156" s="4"/>
      <c r="KWB156" s="4"/>
      <c r="KWC156" s="4"/>
      <c r="KWD156" s="4"/>
      <c r="KWE156" s="4"/>
      <c r="KWF156" s="4"/>
      <c r="KWG156" s="4"/>
      <c r="KWH156" s="4"/>
      <c r="KWI156" s="4"/>
      <c r="KWJ156" s="4"/>
      <c r="KWK156" s="4"/>
      <c r="KWL156" s="4"/>
      <c r="KWM156" s="4"/>
      <c r="KWN156" s="4"/>
      <c r="KWO156" s="4"/>
      <c r="KWP156" s="4"/>
      <c r="KWQ156" s="4"/>
      <c r="KWR156" s="4"/>
      <c r="KWS156" s="4"/>
      <c r="KWT156" s="4"/>
      <c r="KWU156" s="4"/>
      <c r="KWV156" s="4"/>
      <c r="KWW156" s="4"/>
      <c r="KWX156" s="4"/>
      <c r="KWY156" s="4"/>
      <c r="KWZ156" s="4"/>
      <c r="KXA156" s="4"/>
      <c r="KXB156" s="4"/>
      <c r="KXC156" s="4"/>
      <c r="KXD156" s="4"/>
      <c r="KXE156" s="4"/>
      <c r="KXF156" s="4"/>
      <c r="KXG156" s="4"/>
      <c r="KXH156" s="4"/>
      <c r="KXI156" s="4"/>
      <c r="KXJ156" s="4"/>
      <c r="KXK156" s="4"/>
      <c r="KXL156" s="4"/>
      <c r="KXM156" s="4"/>
      <c r="KXN156" s="4"/>
      <c r="KXO156" s="4"/>
      <c r="KXP156" s="4"/>
      <c r="KXQ156" s="4"/>
      <c r="KXR156" s="4"/>
      <c r="KXS156" s="4"/>
      <c r="KXT156" s="4"/>
      <c r="KXU156" s="4"/>
      <c r="KXV156" s="4"/>
      <c r="KXW156" s="4"/>
      <c r="KXX156" s="4"/>
      <c r="KXY156" s="4"/>
      <c r="KXZ156" s="4"/>
      <c r="KYA156" s="4"/>
      <c r="KYB156" s="4"/>
      <c r="KYC156" s="4"/>
      <c r="KYD156" s="4"/>
      <c r="KYE156" s="4"/>
      <c r="KYF156" s="4"/>
      <c r="KYG156" s="4"/>
      <c r="KYH156" s="4"/>
      <c r="KYI156" s="4"/>
      <c r="KYJ156" s="4"/>
      <c r="KYK156" s="4"/>
      <c r="KYL156" s="4"/>
      <c r="KYM156" s="4"/>
      <c r="KYN156" s="4"/>
      <c r="KYO156" s="4"/>
      <c r="KYP156" s="4"/>
      <c r="KYQ156" s="4"/>
      <c r="KYR156" s="4"/>
      <c r="KYS156" s="4"/>
      <c r="KYT156" s="4"/>
      <c r="KYU156" s="4"/>
      <c r="KYV156" s="4"/>
      <c r="KYW156" s="4"/>
      <c r="KYX156" s="4"/>
      <c r="KYY156" s="4"/>
      <c r="KYZ156" s="4"/>
      <c r="KZA156" s="4"/>
      <c r="KZB156" s="4"/>
      <c r="KZC156" s="4"/>
      <c r="KZD156" s="4"/>
      <c r="KZE156" s="4"/>
      <c r="KZF156" s="4"/>
      <c r="KZG156" s="4"/>
      <c r="KZH156" s="4"/>
      <c r="KZI156" s="4"/>
      <c r="KZJ156" s="4"/>
      <c r="KZK156" s="4"/>
      <c r="KZL156" s="4"/>
      <c r="KZM156" s="4"/>
      <c r="KZN156" s="4"/>
      <c r="KZO156" s="4"/>
      <c r="KZP156" s="4"/>
      <c r="KZQ156" s="4"/>
      <c r="KZR156" s="4"/>
      <c r="KZS156" s="4"/>
      <c r="KZT156" s="4"/>
      <c r="KZU156" s="4"/>
      <c r="KZV156" s="4"/>
      <c r="KZW156" s="4"/>
      <c r="KZX156" s="4"/>
      <c r="KZY156" s="4"/>
      <c r="KZZ156" s="4"/>
      <c r="LAA156" s="4"/>
      <c r="LAB156" s="4"/>
      <c r="LAC156" s="4"/>
      <c r="LAD156" s="4"/>
      <c r="LAE156" s="4"/>
      <c r="LAF156" s="4"/>
      <c r="LAG156" s="4"/>
      <c r="LAH156" s="4"/>
      <c r="LAI156" s="4"/>
      <c r="LAJ156" s="4"/>
      <c r="LAK156" s="4"/>
      <c r="LAL156" s="4"/>
      <c r="LAM156" s="4"/>
      <c r="LAN156" s="4"/>
      <c r="LAO156" s="4"/>
      <c r="LAP156" s="4"/>
      <c r="LAQ156" s="4"/>
      <c r="LAR156" s="4"/>
      <c r="LAS156" s="4"/>
      <c r="LAT156" s="4"/>
      <c r="LAU156" s="4"/>
      <c r="LAV156" s="4"/>
      <c r="LAW156" s="4"/>
      <c r="LAX156" s="4"/>
      <c r="LAY156" s="4"/>
      <c r="LAZ156" s="4"/>
      <c r="LBA156" s="4"/>
      <c r="LBB156" s="4"/>
      <c r="LBC156" s="4"/>
      <c r="LBD156" s="4"/>
      <c r="LBE156" s="4"/>
      <c r="LBF156" s="4"/>
      <c r="LBG156" s="4"/>
      <c r="LBH156" s="4"/>
      <c r="LBI156" s="4"/>
      <c r="LBJ156" s="4"/>
      <c r="LBK156" s="4"/>
      <c r="LBL156" s="4"/>
      <c r="LBM156" s="4"/>
      <c r="LBN156" s="4"/>
      <c r="LBO156" s="4"/>
      <c r="LBP156" s="4"/>
      <c r="LBQ156" s="4"/>
      <c r="LBR156" s="4"/>
      <c r="LBS156" s="4"/>
      <c r="LBT156" s="4"/>
      <c r="LBU156" s="4"/>
      <c r="LBV156" s="4"/>
      <c r="LBW156" s="4"/>
      <c r="LBX156" s="4"/>
      <c r="LBY156" s="4"/>
      <c r="LBZ156" s="4"/>
      <c r="LCA156" s="4"/>
      <c r="LCB156" s="4"/>
      <c r="LCC156" s="4"/>
      <c r="LCD156" s="4"/>
      <c r="LCE156" s="4"/>
      <c r="LCF156" s="4"/>
      <c r="LCG156" s="4"/>
      <c r="LCH156" s="4"/>
      <c r="LCI156" s="4"/>
      <c r="LCJ156" s="4"/>
      <c r="LCK156" s="4"/>
      <c r="LCL156" s="4"/>
      <c r="LCM156" s="4"/>
      <c r="LCN156" s="4"/>
      <c r="LCO156" s="4"/>
      <c r="LCP156" s="4"/>
      <c r="LCQ156" s="4"/>
      <c r="LCR156" s="4"/>
      <c r="LCS156" s="4"/>
      <c r="LCT156" s="4"/>
      <c r="LCU156" s="4"/>
      <c r="LCV156" s="4"/>
      <c r="LCW156" s="4"/>
      <c r="LCX156" s="4"/>
      <c r="LCY156" s="4"/>
      <c r="LCZ156" s="4"/>
      <c r="LDA156" s="4"/>
      <c r="LDB156" s="4"/>
      <c r="LDC156" s="4"/>
      <c r="LDD156" s="4"/>
      <c r="LDE156" s="4"/>
      <c r="LDF156" s="4"/>
      <c r="LDG156" s="4"/>
      <c r="LDH156" s="4"/>
      <c r="LDI156" s="4"/>
      <c r="LDJ156" s="4"/>
      <c r="LDK156" s="4"/>
      <c r="LDL156" s="4"/>
      <c r="LDM156" s="4"/>
      <c r="LDN156" s="4"/>
      <c r="LDO156" s="4"/>
      <c r="LDP156" s="4"/>
      <c r="LDQ156" s="4"/>
      <c r="LDR156" s="4"/>
      <c r="LDS156" s="4"/>
      <c r="LDT156" s="4"/>
      <c r="LDU156" s="4"/>
      <c r="LDV156" s="4"/>
      <c r="LDW156" s="4"/>
      <c r="LDX156" s="4"/>
      <c r="LDY156" s="4"/>
      <c r="LDZ156" s="4"/>
      <c r="LEA156" s="4"/>
      <c r="LEB156" s="4"/>
      <c r="LEC156" s="4"/>
      <c r="LED156" s="4"/>
      <c r="LEE156" s="4"/>
      <c r="LEF156" s="4"/>
      <c r="LEG156" s="4"/>
      <c r="LEH156" s="4"/>
      <c r="LEI156" s="4"/>
      <c r="LEJ156" s="4"/>
      <c r="LEK156" s="4"/>
      <c r="LEL156" s="4"/>
      <c r="LEM156" s="4"/>
      <c r="LEN156" s="4"/>
      <c r="LEO156" s="4"/>
      <c r="LEP156" s="4"/>
      <c r="LEQ156" s="4"/>
      <c r="LER156" s="4"/>
      <c r="LES156" s="4"/>
      <c r="LET156" s="4"/>
      <c r="LEU156" s="4"/>
      <c r="LEV156" s="4"/>
      <c r="LEW156" s="4"/>
      <c r="LEX156" s="4"/>
      <c r="LEY156" s="4"/>
      <c r="LEZ156" s="4"/>
      <c r="LFA156" s="4"/>
      <c r="LFB156" s="4"/>
      <c r="LFC156" s="4"/>
      <c r="LFD156" s="4"/>
      <c r="LFE156" s="4"/>
      <c r="LFF156" s="4"/>
      <c r="LFG156" s="4"/>
      <c r="LFH156" s="4"/>
      <c r="LFI156" s="4"/>
      <c r="LFJ156" s="4"/>
      <c r="LFK156" s="4"/>
      <c r="LFL156" s="4"/>
      <c r="LFM156" s="4"/>
      <c r="LFN156" s="4"/>
      <c r="LFO156" s="4"/>
      <c r="LFP156" s="4"/>
      <c r="LFQ156" s="4"/>
      <c r="LFR156" s="4"/>
      <c r="LFS156" s="4"/>
      <c r="LFT156" s="4"/>
      <c r="LFU156" s="4"/>
      <c r="LFV156" s="4"/>
      <c r="LFW156" s="4"/>
      <c r="LFX156" s="4"/>
      <c r="LFY156" s="4"/>
      <c r="LFZ156" s="4"/>
      <c r="LGA156" s="4"/>
      <c r="LGB156" s="4"/>
      <c r="LGC156" s="4"/>
      <c r="LGD156" s="4"/>
      <c r="LGE156" s="4"/>
      <c r="LGF156" s="4"/>
      <c r="LGG156" s="4"/>
      <c r="LGH156" s="4"/>
      <c r="LGI156" s="4"/>
      <c r="LGJ156" s="4"/>
      <c r="LGK156" s="4"/>
      <c r="LGL156" s="4"/>
      <c r="LGM156" s="4"/>
      <c r="LGN156" s="4"/>
      <c r="LGO156" s="4"/>
      <c r="LGP156" s="4"/>
      <c r="LGQ156" s="4"/>
      <c r="LGR156" s="4"/>
      <c r="LGS156" s="4"/>
      <c r="LGT156" s="4"/>
      <c r="LGU156" s="4"/>
      <c r="LGV156" s="4"/>
      <c r="LGW156" s="4"/>
      <c r="LGX156" s="4"/>
      <c r="LGY156" s="4"/>
      <c r="LGZ156" s="4"/>
      <c r="LHA156" s="4"/>
      <c r="LHB156" s="4"/>
      <c r="LHC156" s="4"/>
      <c r="LHD156" s="4"/>
      <c r="LHE156" s="4"/>
      <c r="LHF156" s="4"/>
      <c r="LHG156" s="4"/>
      <c r="LHH156" s="4"/>
      <c r="LHI156" s="4"/>
      <c r="LHJ156" s="4"/>
      <c r="LHK156" s="4"/>
      <c r="LHL156" s="4"/>
      <c r="LHM156" s="4"/>
      <c r="LHN156" s="4"/>
      <c r="LHO156" s="4"/>
      <c r="LHP156" s="4"/>
      <c r="LHQ156" s="4"/>
      <c r="LHR156" s="4"/>
      <c r="LHS156" s="4"/>
      <c r="LHT156" s="4"/>
      <c r="LHU156" s="4"/>
      <c r="LHV156" s="4"/>
      <c r="LHW156" s="4"/>
      <c r="LHX156" s="4"/>
      <c r="LHY156" s="4"/>
      <c r="LHZ156" s="4"/>
      <c r="LIA156" s="4"/>
      <c r="LIB156" s="4"/>
      <c r="LIC156" s="4"/>
      <c r="LID156" s="4"/>
      <c r="LIE156" s="4"/>
      <c r="LIF156" s="4"/>
      <c r="LIG156" s="4"/>
      <c r="LIH156" s="4"/>
      <c r="LII156" s="4"/>
      <c r="LIJ156" s="4"/>
      <c r="LIK156" s="4"/>
      <c r="LIL156" s="4"/>
      <c r="LIM156" s="4"/>
      <c r="LIN156" s="4"/>
      <c r="LIO156" s="4"/>
      <c r="LIP156" s="4"/>
      <c r="LIQ156" s="4"/>
      <c r="LIR156" s="4"/>
      <c r="LIS156" s="4"/>
      <c r="LIT156" s="4"/>
      <c r="LIU156" s="4"/>
      <c r="LIV156" s="4"/>
      <c r="LIW156" s="4"/>
      <c r="LIX156" s="4"/>
      <c r="LIY156" s="4"/>
      <c r="LIZ156" s="4"/>
      <c r="LJA156" s="4"/>
      <c r="LJB156" s="4"/>
      <c r="LJC156" s="4"/>
      <c r="LJD156" s="4"/>
      <c r="LJE156" s="4"/>
      <c r="LJF156" s="4"/>
      <c r="LJG156" s="4"/>
      <c r="LJH156" s="4"/>
      <c r="LJI156" s="4"/>
      <c r="LJJ156" s="4"/>
      <c r="LJK156" s="4"/>
      <c r="LJL156" s="4"/>
      <c r="LJM156" s="4"/>
      <c r="LJN156" s="4"/>
      <c r="LJO156" s="4"/>
      <c r="LJP156" s="4"/>
      <c r="LJQ156" s="4"/>
      <c r="LJR156" s="4"/>
      <c r="LJS156" s="4"/>
      <c r="LJT156" s="4"/>
      <c r="LJU156" s="4"/>
      <c r="LJV156" s="4"/>
      <c r="LJW156" s="4"/>
      <c r="LJX156" s="4"/>
      <c r="LJY156" s="4"/>
      <c r="LJZ156" s="4"/>
      <c r="LKA156" s="4"/>
      <c r="LKB156" s="4"/>
      <c r="LKC156" s="4"/>
      <c r="LKD156" s="4"/>
      <c r="LKE156" s="4"/>
      <c r="LKF156" s="4"/>
      <c r="LKG156" s="4"/>
      <c r="LKH156" s="4"/>
      <c r="LKI156" s="4"/>
      <c r="LKJ156" s="4"/>
      <c r="LKK156" s="4"/>
      <c r="LKL156" s="4"/>
      <c r="LKM156" s="4"/>
      <c r="LKN156" s="4"/>
      <c r="LKO156" s="4"/>
      <c r="LKP156" s="4"/>
      <c r="LKQ156" s="4"/>
      <c r="LKR156" s="4"/>
      <c r="LKS156" s="4"/>
      <c r="LKT156" s="4"/>
      <c r="LKU156" s="4"/>
      <c r="LKV156" s="4"/>
      <c r="LKW156" s="4"/>
      <c r="LKX156" s="4"/>
      <c r="LKY156" s="4"/>
      <c r="LKZ156" s="4"/>
      <c r="LLA156" s="4"/>
      <c r="LLB156" s="4"/>
      <c r="LLC156" s="4"/>
      <c r="LLD156" s="4"/>
      <c r="LLE156" s="4"/>
      <c r="LLF156" s="4"/>
      <c r="LLG156" s="4"/>
      <c r="LLH156" s="4"/>
      <c r="LLI156" s="4"/>
      <c r="LLJ156" s="4"/>
      <c r="LLK156" s="4"/>
      <c r="LLL156" s="4"/>
      <c r="LLM156" s="4"/>
      <c r="LLN156" s="4"/>
      <c r="LLO156" s="4"/>
      <c r="LLP156" s="4"/>
      <c r="LLQ156" s="4"/>
      <c r="LLR156" s="4"/>
      <c r="LLS156" s="4"/>
      <c r="LLT156" s="4"/>
      <c r="LLU156" s="4"/>
      <c r="LLV156" s="4"/>
      <c r="LLW156" s="4"/>
      <c r="LLX156" s="4"/>
      <c r="LLY156" s="4"/>
      <c r="LLZ156" s="4"/>
      <c r="LMA156" s="4"/>
      <c r="LMB156" s="4"/>
      <c r="LMC156" s="4"/>
      <c r="LMD156" s="4"/>
      <c r="LME156" s="4"/>
      <c r="LMF156" s="4"/>
      <c r="LMG156" s="4"/>
      <c r="LMH156" s="4"/>
      <c r="LMI156" s="4"/>
      <c r="LMJ156" s="4"/>
      <c r="LMK156" s="4"/>
      <c r="LML156" s="4"/>
      <c r="LMM156" s="4"/>
      <c r="LMN156" s="4"/>
      <c r="LMO156" s="4"/>
      <c r="LMP156" s="4"/>
      <c r="LMQ156" s="4"/>
      <c r="LMR156" s="4"/>
      <c r="LMS156" s="4"/>
      <c r="LMT156" s="4"/>
      <c r="LMU156" s="4"/>
      <c r="LMV156" s="4"/>
      <c r="LMW156" s="4"/>
      <c r="LMX156" s="4"/>
      <c r="LMY156" s="4"/>
      <c r="LMZ156" s="4"/>
      <c r="LNA156" s="4"/>
      <c r="LNB156" s="4"/>
      <c r="LNC156" s="4"/>
      <c r="LND156" s="4"/>
      <c r="LNE156" s="4"/>
      <c r="LNF156" s="4"/>
      <c r="LNG156" s="4"/>
      <c r="LNH156" s="4"/>
      <c r="LNI156" s="4"/>
      <c r="LNJ156" s="4"/>
      <c r="LNK156" s="4"/>
      <c r="LNL156" s="4"/>
      <c r="LNM156" s="4"/>
      <c r="LNN156" s="4"/>
      <c r="LNO156" s="4"/>
      <c r="LNP156" s="4"/>
      <c r="LNQ156" s="4"/>
      <c r="LNR156" s="4"/>
      <c r="LNS156" s="4"/>
      <c r="LNT156" s="4"/>
      <c r="LNU156" s="4"/>
      <c r="LNV156" s="4"/>
      <c r="LNW156" s="4"/>
      <c r="LNX156" s="4"/>
      <c r="LNY156" s="4"/>
      <c r="LNZ156" s="4"/>
      <c r="LOA156" s="4"/>
      <c r="LOB156" s="4"/>
      <c r="LOC156" s="4"/>
      <c r="LOD156" s="4"/>
      <c r="LOE156" s="4"/>
      <c r="LOF156" s="4"/>
      <c r="LOG156" s="4"/>
      <c r="LOH156" s="4"/>
      <c r="LOI156" s="4"/>
      <c r="LOJ156" s="4"/>
      <c r="LOK156" s="4"/>
      <c r="LOL156" s="4"/>
      <c r="LOM156" s="4"/>
      <c r="LON156" s="4"/>
      <c r="LOO156" s="4"/>
      <c r="LOP156" s="4"/>
      <c r="LOQ156" s="4"/>
      <c r="LOR156" s="4"/>
      <c r="LOS156" s="4"/>
      <c r="LOT156" s="4"/>
      <c r="LOU156" s="4"/>
      <c r="LOV156" s="4"/>
      <c r="LOW156" s="4"/>
      <c r="LOX156" s="4"/>
      <c r="LOY156" s="4"/>
      <c r="LOZ156" s="4"/>
      <c r="LPA156" s="4"/>
      <c r="LPB156" s="4"/>
      <c r="LPC156" s="4"/>
      <c r="LPD156" s="4"/>
      <c r="LPE156" s="4"/>
      <c r="LPF156" s="4"/>
      <c r="LPG156" s="4"/>
      <c r="LPH156" s="4"/>
      <c r="LPI156" s="4"/>
      <c r="LPJ156" s="4"/>
      <c r="LPK156" s="4"/>
      <c r="LPL156" s="4"/>
      <c r="LPM156" s="4"/>
      <c r="LPN156" s="4"/>
      <c r="LPO156" s="4"/>
      <c r="LPP156" s="4"/>
      <c r="LPQ156" s="4"/>
      <c r="LPR156" s="4"/>
      <c r="LPS156" s="4"/>
      <c r="LPT156" s="4"/>
      <c r="LPU156" s="4"/>
      <c r="LPV156" s="4"/>
      <c r="LPW156" s="4"/>
      <c r="LPX156" s="4"/>
      <c r="LPY156" s="4"/>
      <c r="LPZ156" s="4"/>
      <c r="LQA156" s="4"/>
      <c r="LQB156" s="4"/>
      <c r="LQC156" s="4"/>
      <c r="LQD156" s="4"/>
      <c r="LQE156" s="4"/>
      <c r="LQF156" s="4"/>
      <c r="LQG156" s="4"/>
      <c r="LQH156" s="4"/>
      <c r="LQI156" s="4"/>
      <c r="LQJ156" s="4"/>
      <c r="LQK156" s="4"/>
      <c r="LQL156" s="4"/>
      <c r="LQM156" s="4"/>
      <c r="LQN156" s="4"/>
      <c r="LQO156" s="4"/>
      <c r="LQP156" s="4"/>
      <c r="LQQ156" s="4"/>
      <c r="LQR156" s="4"/>
      <c r="LQS156" s="4"/>
      <c r="LQT156" s="4"/>
      <c r="LQU156" s="4"/>
      <c r="LQV156" s="4"/>
      <c r="LQW156" s="4"/>
      <c r="LQX156" s="4"/>
      <c r="LQY156" s="4"/>
      <c r="LQZ156" s="4"/>
      <c r="LRA156" s="4"/>
      <c r="LRB156" s="4"/>
      <c r="LRC156" s="4"/>
      <c r="LRD156" s="4"/>
      <c r="LRE156" s="4"/>
      <c r="LRF156" s="4"/>
      <c r="LRG156" s="4"/>
      <c r="LRH156" s="4"/>
      <c r="LRI156" s="4"/>
      <c r="LRJ156" s="4"/>
      <c r="LRK156" s="4"/>
      <c r="LRL156" s="4"/>
      <c r="LRM156" s="4"/>
      <c r="LRN156" s="4"/>
      <c r="LRO156" s="4"/>
      <c r="LRP156" s="4"/>
      <c r="LRQ156" s="4"/>
      <c r="LRR156" s="4"/>
      <c r="LRS156" s="4"/>
      <c r="LRT156" s="4"/>
      <c r="LRU156" s="4"/>
      <c r="LRV156" s="4"/>
      <c r="LRW156" s="4"/>
      <c r="LRX156" s="4"/>
      <c r="LRY156" s="4"/>
      <c r="LRZ156" s="4"/>
      <c r="LSA156" s="4"/>
      <c r="LSB156" s="4"/>
      <c r="LSC156" s="4"/>
      <c r="LSD156" s="4"/>
      <c r="LSE156" s="4"/>
      <c r="LSF156" s="4"/>
      <c r="LSG156" s="4"/>
      <c r="LSH156" s="4"/>
      <c r="LSI156" s="4"/>
      <c r="LSJ156" s="4"/>
      <c r="LSK156" s="4"/>
      <c r="LSL156" s="4"/>
      <c r="LSM156" s="4"/>
      <c r="LSN156" s="4"/>
      <c r="LSO156" s="4"/>
      <c r="LSP156" s="4"/>
      <c r="LSQ156" s="4"/>
      <c r="LSR156" s="4"/>
      <c r="LSS156" s="4"/>
      <c r="LST156" s="4"/>
      <c r="LSU156" s="4"/>
      <c r="LSV156" s="4"/>
      <c r="LSW156" s="4"/>
      <c r="LSX156" s="4"/>
      <c r="LSY156" s="4"/>
      <c r="LSZ156" s="4"/>
      <c r="LTA156" s="4"/>
      <c r="LTB156" s="4"/>
      <c r="LTC156" s="4"/>
      <c r="LTD156" s="4"/>
      <c r="LTE156" s="4"/>
      <c r="LTF156" s="4"/>
      <c r="LTG156" s="4"/>
      <c r="LTH156" s="4"/>
      <c r="LTI156" s="4"/>
      <c r="LTJ156" s="4"/>
      <c r="LTK156" s="4"/>
      <c r="LTL156" s="4"/>
      <c r="LTM156" s="4"/>
      <c r="LTN156" s="4"/>
      <c r="LTO156" s="4"/>
      <c r="LTP156" s="4"/>
      <c r="LTQ156" s="4"/>
      <c r="LTR156" s="4"/>
      <c r="LTS156" s="4"/>
      <c r="LTT156" s="4"/>
      <c r="LTU156" s="4"/>
      <c r="LTV156" s="4"/>
      <c r="LTW156" s="4"/>
      <c r="LTX156" s="4"/>
      <c r="LTY156" s="4"/>
      <c r="LTZ156" s="4"/>
      <c r="LUA156" s="4"/>
      <c r="LUB156" s="4"/>
      <c r="LUC156" s="4"/>
      <c r="LUD156" s="4"/>
      <c r="LUE156" s="4"/>
      <c r="LUF156" s="4"/>
      <c r="LUG156" s="4"/>
      <c r="LUH156" s="4"/>
      <c r="LUI156" s="4"/>
      <c r="LUJ156" s="4"/>
      <c r="LUK156" s="4"/>
      <c r="LUL156" s="4"/>
      <c r="LUM156" s="4"/>
      <c r="LUN156" s="4"/>
      <c r="LUO156" s="4"/>
      <c r="LUP156" s="4"/>
      <c r="LUQ156" s="4"/>
      <c r="LUR156" s="4"/>
      <c r="LUS156" s="4"/>
      <c r="LUT156" s="4"/>
      <c r="LUU156" s="4"/>
      <c r="LUV156" s="4"/>
      <c r="LUW156" s="4"/>
      <c r="LUX156" s="4"/>
      <c r="LUY156" s="4"/>
      <c r="LUZ156" s="4"/>
      <c r="LVA156" s="4"/>
      <c r="LVB156" s="4"/>
      <c r="LVC156" s="4"/>
      <c r="LVD156" s="4"/>
      <c r="LVE156" s="4"/>
      <c r="LVF156" s="4"/>
      <c r="LVG156" s="4"/>
      <c r="LVH156" s="4"/>
      <c r="LVI156" s="4"/>
      <c r="LVJ156" s="4"/>
      <c r="LVK156" s="4"/>
      <c r="LVL156" s="4"/>
      <c r="LVM156" s="4"/>
      <c r="LVN156" s="4"/>
      <c r="LVO156" s="4"/>
      <c r="LVP156" s="4"/>
      <c r="LVQ156" s="4"/>
      <c r="LVR156" s="4"/>
      <c r="LVS156" s="4"/>
      <c r="LVT156" s="4"/>
      <c r="LVU156" s="4"/>
      <c r="LVV156" s="4"/>
      <c r="LVW156" s="4"/>
      <c r="LVX156" s="4"/>
      <c r="LVY156" s="4"/>
      <c r="LVZ156" s="4"/>
      <c r="LWA156" s="4"/>
      <c r="LWB156" s="4"/>
      <c r="LWC156" s="4"/>
      <c r="LWD156" s="4"/>
      <c r="LWE156" s="4"/>
      <c r="LWF156" s="4"/>
      <c r="LWG156" s="4"/>
      <c r="LWH156" s="4"/>
      <c r="LWI156" s="4"/>
      <c r="LWJ156" s="4"/>
      <c r="LWK156" s="4"/>
      <c r="LWL156" s="4"/>
      <c r="LWM156" s="4"/>
      <c r="LWN156" s="4"/>
      <c r="LWO156" s="4"/>
      <c r="LWP156" s="4"/>
      <c r="LWQ156" s="4"/>
      <c r="LWR156" s="4"/>
      <c r="LWS156" s="4"/>
      <c r="LWT156" s="4"/>
      <c r="LWU156" s="4"/>
      <c r="LWV156" s="4"/>
      <c r="LWW156" s="4"/>
      <c r="LWX156" s="4"/>
      <c r="LWY156" s="4"/>
      <c r="LWZ156" s="4"/>
      <c r="LXA156" s="4"/>
      <c r="LXB156" s="4"/>
      <c r="LXC156" s="4"/>
      <c r="LXD156" s="4"/>
      <c r="LXE156" s="4"/>
      <c r="LXF156" s="4"/>
      <c r="LXG156" s="4"/>
      <c r="LXH156" s="4"/>
      <c r="LXI156" s="4"/>
      <c r="LXJ156" s="4"/>
      <c r="LXK156" s="4"/>
      <c r="LXL156" s="4"/>
      <c r="LXM156" s="4"/>
      <c r="LXN156" s="4"/>
      <c r="LXO156" s="4"/>
      <c r="LXP156" s="4"/>
      <c r="LXQ156" s="4"/>
      <c r="LXR156" s="4"/>
      <c r="LXS156" s="4"/>
      <c r="LXT156" s="4"/>
      <c r="LXU156" s="4"/>
      <c r="LXV156" s="4"/>
      <c r="LXW156" s="4"/>
      <c r="LXX156" s="4"/>
      <c r="LXY156" s="4"/>
      <c r="LXZ156" s="4"/>
      <c r="LYA156" s="4"/>
      <c r="LYB156" s="4"/>
      <c r="LYC156" s="4"/>
      <c r="LYD156" s="4"/>
      <c r="LYE156" s="4"/>
      <c r="LYF156" s="4"/>
      <c r="LYG156" s="4"/>
      <c r="LYH156" s="4"/>
      <c r="LYI156" s="4"/>
      <c r="LYJ156" s="4"/>
      <c r="LYK156" s="4"/>
      <c r="LYL156" s="4"/>
      <c r="LYM156" s="4"/>
      <c r="LYN156" s="4"/>
      <c r="LYO156" s="4"/>
      <c r="LYP156" s="4"/>
      <c r="LYQ156" s="4"/>
      <c r="LYR156" s="4"/>
      <c r="LYS156" s="4"/>
      <c r="LYT156" s="4"/>
      <c r="LYU156" s="4"/>
      <c r="LYV156" s="4"/>
      <c r="LYW156" s="4"/>
      <c r="LYX156" s="4"/>
      <c r="LYY156" s="4"/>
      <c r="LYZ156" s="4"/>
      <c r="LZA156" s="4"/>
      <c r="LZB156" s="4"/>
      <c r="LZC156" s="4"/>
      <c r="LZD156" s="4"/>
      <c r="LZE156" s="4"/>
      <c r="LZF156" s="4"/>
      <c r="LZG156" s="4"/>
      <c r="LZH156" s="4"/>
      <c r="LZI156" s="4"/>
      <c r="LZJ156" s="4"/>
      <c r="LZK156" s="4"/>
      <c r="LZL156" s="4"/>
      <c r="LZM156" s="4"/>
      <c r="LZN156" s="4"/>
      <c r="LZO156" s="4"/>
      <c r="LZP156" s="4"/>
      <c r="LZQ156" s="4"/>
      <c r="LZR156" s="4"/>
      <c r="LZS156" s="4"/>
      <c r="LZT156" s="4"/>
      <c r="LZU156" s="4"/>
      <c r="LZV156" s="4"/>
      <c r="LZW156" s="4"/>
      <c r="LZX156" s="4"/>
      <c r="LZY156" s="4"/>
      <c r="LZZ156" s="4"/>
      <c r="MAA156" s="4"/>
      <c r="MAB156" s="4"/>
      <c r="MAC156" s="4"/>
      <c r="MAD156" s="4"/>
      <c r="MAE156" s="4"/>
      <c r="MAF156" s="4"/>
      <c r="MAG156" s="4"/>
      <c r="MAH156" s="4"/>
      <c r="MAI156" s="4"/>
      <c r="MAJ156" s="4"/>
      <c r="MAK156" s="4"/>
      <c r="MAL156" s="4"/>
      <c r="MAM156" s="4"/>
      <c r="MAN156" s="4"/>
      <c r="MAO156" s="4"/>
      <c r="MAP156" s="4"/>
      <c r="MAQ156" s="4"/>
      <c r="MAR156" s="4"/>
      <c r="MAS156" s="4"/>
      <c r="MAT156" s="4"/>
      <c r="MAU156" s="4"/>
      <c r="MAV156" s="4"/>
      <c r="MAW156" s="4"/>
      <c r="MAX156" s="4"/>
      <c r="MAY156" s="4"/>
      <c r="MAZ156" s="4"/>
      <c r="MBA156" s="4"/>
      <c r="MBB156" s="4"/>
      <c r="MBC156" s="4"/>
      <c r="MBD156" s="4"/>
      <c r="MBE156" s="4"/>
      <c r="MBF156" s="4"/>
      <c r="MBG156" s="4"/>
      <c r="MBH156" s="4"/>
      <c r="MBI156" s="4"/>
      <c r="MBJ156" s="4"/>
      <c r="MBK156" s="4"/>
      <c r="MBL156" s="4"/>
      <c r="MBM156" s="4"/>
      <c r="MBN156" s="4"/>
      <c r="MBO156" s="4"/>
      <c r="MBP156" s="4"/>
      <c r="MBQ156" s="4"/>
      <c r="MBR156" s="4"/>
      <c r="MBS156" s="4"/>
      <c r="MBT156" s="4"/>
      <c r="MBU156" s="4"/>
      <c r="MBV156" s="4"/>
      <c r="MBW156" s="4"/>
      <c r="MBX156" s="4"/>
      <c r="MBY156" s="4"/>
      <c r="MBZ156" s="4"/>
      <c r="MCA156" s="4"/>
      <c r="MCB156" s="4"/>
      <c r="MCC156" s="4"/>
      <c r="MCD156" s="4"/>
      <c r="MCE156" s="4"/>
      <c r="MCF156" s="4"/>
      <c r="MCG156" s="4"/>
      <c r="MCH156" s="4"/>
      <c r="MCI156" s="4"/>
      <c r="MCJ156" s="4"/>
      <c r="MCK156" s="4"/>
      <c r="MCL156" s="4"/>
      <c r="MCM156" s="4"/>
      <c r="MCN156" s="4"/>
      <c r="MCO156" s="4"/>
      <c r="MCP156" s="4"/>
      <c r="MCQ156" s="4"/>
      <c r="MCR156" s="4"/>
      <c r="MCS156" s="4"/>
      <c r="MCT156" s="4"/>
      <c r="MCU156" s="4"/>
      <c r="MCV156" s="4"/>
      <c r="MCW156" s="4"/>
      <c r="MCX156" s="4"/>
      <c r="MCY156" s="4"/>
      <c r="MCZ156" s="4"/>
      <c r="MDA156" s="4"/>
      <c r="MDB156" s="4"/>
      <c r="MDC156" s="4"/>
      <c r="MDD156" s="4"/>
      <c r="MDE156" s="4"/>
      <c r="MDF156" s="4"/>
      <c r="MDG156" s="4"/>
      <c r="MDH156" s="4"/>
      <c r="MDI156" s="4"/>
      <c r="MDJ156" s="4"/>
      <c r="MDK156" s="4"/>
      <c r="MDL156" s="4"/>
      <c r="MDM156" s="4"/>
      <c r="MDN156" s="4"/>
      <c r="MDO156" s="4"/>
      <c r="MDP156" s="4"/>
      <c r="MDQ156" s="4"/>
      <c r="MDR156" s="4"/>
      <c r="MDS156" s="4"/>
      <c r="MDT156" s="4"/>
      <c r="MDU156" s="4"/>
      <c r="MDV156" s="4"/>
      <c r="MDW156" s="4"/>
      <c r="MDX156" s="4"/>
      <c r="MDY156" s="4"/>
      <c r="MDZ156" s="4"/>
      <c r="MEA156" s="4"/>
      <c r="MEB156" s="4"/>
      <c r="MEC156" s="4"/>
      <c r="MED156" s="4"/>
      <c r="MEE156" s="4"/>
      <c r="MEF156" s="4"/>
      <c r="MEG156" s="4"/>
      <c r="MEH156" s="4"/>
      <c r="MEI156" s="4"/>
      <c r="MEJ156" s="4"/>
      <c r="MEK156" s="4"/>
      <c r="MEL156" s="4"/>
      <c r="MEM156" s="4"/>
      <c r="MEN156" s="4"/>
      <c r="MEO156" s="4"/>
      <c r="MEP156" s="4"/>
      <c r="MEQ156" s="4"/>
      <c r="MER156" s="4"/>
      <c r="MES156" s="4"/>
      <c r="MET156" s="4"/>
      <c r="MEU156" s="4"/>
      <c r="MEV156" s="4"/>
      <c r="MEW156" s="4"/>
      <c r="MEX156" s="4"/>
      <c r="MEY156" s="4"/>
      <c r="MEZ156" s="4"/>
      <c r="MFA156" s="4"/>
      <c r="MFB156" s="4"/>
      <c r="MFC156" s="4"/>
      <c r="MFD156" s="4"/>
      <c r="MFE156" s="4"/>
      <c r="MFF156" s="4"/>
      <c r="MFG156" s="4"/>
      <c r="MFH156" s="4"/>
      <c r="MFI156" s="4"/>
      <c r="MFJ156" s="4"/>
      <c r="MFK156" s="4"/>
      <c r="MFL156" s="4"/>
      <c r="MFM156" s="4"/>
      <c r="MFN156" s="4"/>
      <c r="MFO156" s="4"/>
      <c r="MFP156" s="4"/>
      <c r="MFQ156" s="4"/>
      <c r="MFR156" s="4"/>
      <c r="MFS156" s="4"/>
      <c r="MFT156" s="4"/>
      <c r="MFU156" s="4"/>
      <c r="MFV156" s="4"/>
      <c r="MFW156" s="4"/>
      <c r="MFX156" s="4"/>
      <c r="MFY156" s="4"/>
      <c r="MFZ156" s="4"/>
      <c r="MGA156" s="4"/>
      <c r="MGB156" s="4"/>
      <c r="MGC156" s="4"/>
      <c r="MGD156" s="4"/>
      <c r="MGE156" s="4"/>
      <c r="MGF156" s="4"/>
      <c r="MGG156" s="4"/>
      <c r="MGH156" s="4"/>
      <c r="MGI156" s="4"/>
      <c r="MGJ156" s="4"/>
      <c r="MGK156" s="4"/>
      <c r="MGL156" s="4"/>
      <c r="MGM156" s="4"/>
      <c r="MGN156" s="4"/>
      <c r="MGO156" s="4"/>
      <c r="MGP156" s="4"/>
      <c r="MGQ156" s="4"/>
      <c r="MGR156" s="4"/>
      <c r="MGS156" s="4"/>
      <c r="MGT156" s="4"/>
      <c r="MGU156" s="4"/>
      <c r="MGV156" s="4"/>
      <c r="MGW156" s="4"/>
      <c r="MGX156" s="4"/>
      <c r="MGY156" s="4"/>
      <c r="MGZ156" s="4"/>
      <c r="MHA156" s="4"/>
      <c r="MHB156" s="4"/>
      <c r="MHC156" s="4"/>
      <c r="MHD156" s="4"/>
      <c r="MHE156" s="4"/>
      <c r="MHF156" s="4"/>
      <c r="MHG156" s="4"/>
      <c r="MHH156" s="4"/>
      <c r="MHI156" s="4"/>
      <c r="MHJ156" s="4"/>
      <c r="MHK156" s="4"/>
      <c r="MHL156" s="4"/>
      <c r="MHM156" s="4"/>
      <c r="MHN156" s="4"/>
      <c r="MHO156" s="4"/>
      <c r="MHP156" s="4"/>
      <c r="MHQ156" s="4"/>
      <c r="MHR156" s="4"/>
      <c r="MHS156" s="4"/>
      <c r="MHT156" s="4"/>
      <c r="MHU156" s="4"/>
      <c r="MHV156" s="4"/>
      <c r="MHW156" s="4"/>
      <c r="MHX156" s="4"/>
      <c r="MHY156" s="4"/>
      <c r="MHZ156" s="4"/>
      <c r="MIA156" s="4"/>
      <c r="MIB156" s="4"/>
      <c r="MIC156" s="4"/>
      <c r="MID156" s="4"/>
      <c r="MIE156" s="4"/>
      <c r="MIF156" s="4"/>
      <c r="MIG156" s="4"/>
      <c r="MIH156" s="4"/>
      <c r="MII156" s="4"/>
      <c r="MIJ156" s="4"/>
      <c r="MIK156" s="4"/>
      <c r="MIL156" s="4"/>
      <c r="MIM156" s="4"/>
      <c r="MIN156" s="4"/>
      <c r="MIO156" s="4"/>
      <c r="MIP156" s="4"/>
      <c r="MIQ156" s="4"/>
      <c r="MIR156" s="4"/>
      <c r="MIS156" s="4"/>
      <c r="MIT156" s="4"/>
      <c r="MIU156" s="4"/>
      <c r="MIV156" s="4"/>
      <c r="MIW156" s="4"/>
      <c r="MIX156" s="4"/>
      <c r="MIY156" s="4"/>
      <c r="MIZ156" s="4"/>
      <c r="MJA156" s="4"/>
      <c r="MJB156" s="4"/>
      <c r="MJC156" s="4"/>
      <c r="MJD156" s="4"/>
      <c r="MJE156" s="4"/>
      <c r="MJF156" s="4"/>
      <c r="MJG156" s="4"/>
      <c r="MJH156" s="4"/>
      <c r="MJI156" s="4"/>
      <c r="MJJ156" s="4"/>
      <c r="MJK156" s="4"/>
      <c r="MJL156" s="4"/>
      <c r="MJM156" s="4"/>
      <c r="MJN156" s="4"/>
      <c r="MJO156" s="4"/>
      <c r="MJP156" s="4"/>
      <c r="MJQ156" s="4"/>
      <c r="MJR156" s="4"/>
      <c r="MJS156" s="4"/>
      <c r="MJT156" s="4"/>
      <c r="MJU156" s="4"/>
      <c r="MJV156" s="4"/>
      <c r="MJW156" s="4"/>
      <c r="MJX156" s="4"/>
      <c r="MJY156" s="4"/>
      <c r="MJZ156" s="4"/>
      <c r="MKA156" s="4"/>
      <c r="MKB156" s="4"/>
      <c r="MKC156" s="4"/>
      <c r="MKD156" s="4"/>
      <c r="MKE156" s="4"/>
      <c r="MKF156" s="4"/>
      <c r="MKG156" s="4"/>
      <c r="MKH156" s="4"/>
      <c r="MKI156" s="4"/>
      <c r="MKJ156" s="4"/>
      <c r="MKK156" s="4"/>
      <c r="MKL156" s="4"/>
      <c r="MKM156" s="4"/>
      <c r="MKN156" s="4"/>
      <c r="MKO156" s="4"/>
      <c r="MKP156" s="4"/>
      <c r="MKQ156" s="4"/>
      <c r="MKR156" s="4"/>
      <c r="MKS156" s="4"/>
      <c r="MKT156" s="4"/>
      <c r="MKU156" s="4"/>
      <c r="MKV156" s="4"/>
      <c r="MKW156" s="4"/>
      <c r="MKX156" s="4"/>
      <c r="MKY156" s="4"/>
      <c r="MKZ156" s="4"/>
      <c r="MLA156" s="4"/>
      <c r="MLB156" s="4"/>
      <c r="MLC156" s="4"/>
      <c r="MLD156" s="4"/>
      <c r="MLE156" s="4"/>
      <c r="MLF156" s="4"/>
      <c r="MLG156" s="4"/>
      <c r="MLH156" s="4"/>
      <c r="MLI156" s="4"/>
      <c r="MLJ156" s="4"/>
      <c r="MLK156" s="4"/>
      <c r="MLL156" s="4"/>
      <c r="MLM156" s="4"/>
      <c r="MLN156" s="4"/>
      <c r="MLO156" s="4"/>
      <c r="MLP156" s="4"/>
      <c r="MLQ156" s="4"/>
      <c r="MLR156" s="4"/>
      <c r="MLS156" s="4"/>
      <c r="MLT156" s="4"/>
      <c r="MLU156" s="4"/>
      <c r="MLV156" s="4"/>
      <c r="MLW156" s="4"/>
      <c r="MLX156" s="4"/>
      <c r="MLY156" s="4"/>
      <c r="MLZ156" s="4"/>
      <c r="MMA156" s="4"/>
      <c r="MMB156" s="4"/>
      <c r="MMC156" s="4"/>
      <c r="MMD156" s="4"/>
      <c r="MME156" s="4"/>
      <c r="MMF156" s="4"/>
      <c r="MMG156" s="4"/>
      <c r="MMH156" s="4"/>
      <c r="MMI156" s="4"/>
      <c r="MMJ156" s="4"/>
      <c r="MMK156" s="4"/>
      <c r="MML156" s="4"/>
      <c r="MMM156" s="4"/>
      <c r="MMN156" s="4"/>
      <c r="MMO156" s="4"/>
      <c r="MMP156" s="4"/>
      <c r="MMQ156" s="4"/>
      <c r="MMR156" s="4"/>
      <c r="MMS156" s="4"/>
      <c r="MMT156" s="4"/>
      <c r="MMU156" s="4"/>
      <c r="MMV156" s="4"/>
      <c r="MMW156" s="4"/>
      <c r="MMX156" s="4"/>
      <c r="MMY156" s="4"/>
      <c r="MMZ156" s="4"/>
      <c r="MNA156" s="4"/>
      <c r="MNB156" s="4"/>
      <c r="MNC156" s="4"/>
      <c r="MND156" s="4"/>
      <c r="MNE156" s="4"/>
      <c r="MNF156" s="4"/>
      <c r="MNG156" s="4"/>
      <c r="MNH156" s="4"/>
      <c r="MNI156" s="4"/>
      <c r="MNJ156" s="4"/>
      <c r="MNK156" s="4"/>
      <c r="MNL156" s="4"/>
      <c r="MNM156" s="4"/>
      <c r="MNN156" s="4"/>
      <c r="MNO156" s="4"/>
      <c r="MNP156" s="4"/>
      <c r="MNQ156" s="4"/>
      <c r="MNR156" s="4"/>
      <c r="MNS156" s="4"/>
      <c r="MNT156" s="4"/>
      <c r="MNU156" s="4"/>
      <c r="MNV156" s="4"/>
      <c r="MNW156" s="4"/>
      <c r="MNX156" s="4"/>
      <c r="MNY156" s="4"/>
      <c r="MNZ156" s="4"/>
      <c r="MOA156" s="4"/>
      <c r="MOB156" s="4"/>
      <c r="MOC156" s="4"/>
      <c r="MOD156" s="4"/>
      <c r="MOE156" s="4"/>
      <c r="MOF156" s="4"/>
      <c r="MOG156" s="4"/>
      <c r="MOH156" s="4"/>
      <c r="MOI156" s="4"/>
      <c r="MOJ156" s="4"/>
      <c r="MOK156" s="4"/>
      <c r="MOL156" s="4"/>
      <c r="MOM156" s="4"/>
      <c r="MON156" s="4"/>
      <c r="MOO156" s="4"/>
      <c r="MOP156" s="4"/>
      <c r="MOQ156" s="4"/>
      <c r="MOR156" s="4"/>
      <c r="MOS156" s="4"/>
      <c r="MOT156" s="4"/>
      <c r="MOU156" s="4"/>
      <c r="MOV156" s="4"/>
      <c r="MOW156" s="4"/>
      <c r="MOX156" s="4"/>
      <c r="MOY156" s="4"/>
      <c r="MOZ156" s="4"/>
      <c r="MPA156" s="4"/>
      <c r="MPB156" s="4"/>
      <c r="MPC156" s="4"/>
      <c r="MPD156" s="4"/>
      <c r="MPE156" s="4"/>
      <c r="MPF156" s="4"/>
      <c r="MPG156" s="4"/>
      <c r="MPH156" s="4"/>
      <c r="MPI156" s="4"/>
      <c r="MPJ156" s="4"/>
      <c r="MPK156" s="4"/>
      <c r="MPL156" s="4"/>
      <c r="MPM156" s="4"/>
      <c r="MPN156" s="4"/>
      <c r="MPO156" s="4"/>
      <c r="MPP156" s="4"/>
      <c r="MPQ156" s="4"/>
      <c r="MPR156" s="4"/>
      <c r="MPS156" s="4"/>
      <c r="MPT156" s="4"/>
      <c r="MPU156" s="4"/>
      <c r="MPV156" s="4"/>
      <c r="MPW156" s="4"/>
      <c r="MPX156" s="4"/>
      <c r="MPY156" s="4"/>
      <c r="MPZ156" s="4"/>
      <c r="MQA156" s="4"/>
      <c r="MQB156" s="4"/>
      <c r="MQC156" s="4"/>
      <c r="MQD156" s="4"/>
      <c r="MQE156" s="4"/>
      <c r="MQF156" s="4"/>
      <c r="MQG156" s="4"/>
      <c r="MQH156" s="4"/>
      <c r="MQI156" s="4"/>
      <c r="MQJ156" s="4"/>
      <c r="MQK156" s="4"/>
      <c r="MQL156" s="4"/>
      <c r="MQM156" s="4"/>
      <c r="MQN156" s="4"/>
      <c r="MQO156" s="4"/>
      <c r="MQP156" s="4"/>
      <c r="MQQ156" s="4"/>
      <c r="MQR156" s="4"/>
      <c r="MQS156" s="4"/>
      <c r="MQT156" s="4"/>
      <c r="MQU156" s="4"/>
      <c r="MQV156" s="4"/>
      <c r="MQW156" s="4"/>
      <c r="MQX156" s="4"/>
      <c r="MQY156" s="4"/>
      <c r="MQZ156" s="4"/>
      <c r="MRA156" s="4"/>
      <c r="MRB156" s="4"/>
      <c r="MRC156" s="4"/>
      <c r="MRD156" s="4"/>
      <c r="MRE156" s="4"/>
      <c r="MRF156" s="4"/>
      <c r="MRG156" s="4"/>
      <c r="MRH156" s="4"/>
      <c r="MRI156" s="4"/>
      <c r="MRJ156" s="4"/>
      <c r="MRK156" s="4"/>
      <c r="MRL156" s="4"/>
      <c r="MRM156" s="4"/>
      <c r="MRN156" s="4"/>
      <c r="MRO156" s="4"/>
      <c r="MRP156" s="4"/>
      <c r="MRQ156" s="4"/>
      <c r="MRR156" s="4"/>
      <c r="MRS156" s="4"/>
      <c r="MRT156" s="4"/>
      <c r="MRU156" s="4"/>
      <c r="MRV156" s="4"/>
      <c r="MRW156" s="4"/>
      <c r="MRX156" s="4"/>
      <c r="MRY156" s="4"/>
      <c r="MRZ156" s="4"/>
      <c r="MSA156" s="4"/>
      <c r="MSB156" s="4"/>
      <c r="MSC156" s="4"/>
      <c r="MSD156" s="4"/>
      <c r="MSE156" s="4"/>
      <c r="MSF156" s="4"/>
      <c r="MSG156" s="4"/>
      <c r="MSH156" s="4"/>
      <c r="MSI156" s="4"/>
      <c r="MSJ156" s="4"/>
      <c r="MSK156" s="4"/>
      <c r="MSL156" s="4"/>
      <c r="MSM156" s="4"/>
      <c r="MSN156" s="4"/>
      <c r="MSO156" s="4"/>
      <c r="MSP156" s="4"/>
      <c r="MSQ156" s="4"/>
      <c r="MSR156" s="4"/>
      <c r="MSS156" s="4"/>
      <c r="MST156" s="4"/>
      <c r="MSU156" s="4"/>
      <c r="MSV156" s="4"/>
      <c r="MSW156" s="4"/>
      <c r="MSX156" s="4"/>
      <c r="MSY156" s="4"/>
      <c r="MSZ156" s="4"/>
      <c r="MTA156" s="4"/>
      <c r="MTB156" s="4"/>
      <c r="MTC156" s="4"/>
      <c r="MTD156" s="4"/>
      <c r="MTE156" s="4"/>
      <c r="MTF156" s="4"/>
      <c r="MTG156" s="4"/>
      <c r="MTH156" s="4"/>
      <c r="MTI156" s="4"/>
      <c r="MTJ156" s="4"/>
      <c r="MTK156" s="4"/>
      <c r="MTL156" s="4"/>
      <c r="MTM156" s="4"/>
      <c r="MTN156" s="4"/>
      <c r="MTO156" s="4"/>
      <c r="MTP156" s="4"/>
      <c r="MTQ156" s="4"/>
      <c r="MTR156" s="4"/>
      <c r="MTS156" s="4"/>
      <c r="MTT156" s="4"/>
      <c r="MTU156" s="4"/>
      <c r="MTV156" s="4"/>
      <c r="MTW156" s="4"/>
      <c r="MTX156" s="4"/>
      <c r="MTY156" s="4"/>
      <c r="MTZ156" s="4"/>
      <c r="MUA156" s="4"/>
      <c r="MUB156" s="4"/>
      <c r="MUC156" s="4"/>
      <c r="MUD156" s="4"/>
      <c r="MUE156" s="4"/>
      <c r="MUF156" s="4"/>
      <c r="MUG156" s="4"/>
      <c r="MUH156" s="4"/>
      <c r="MUI156" s="4"/>
      <c r="MUJ156" s="4"/>
      <c r="MUK156" s="4"/>
      <c r="MUL156" s="4"/>
      <c r="MUM156" s="4"/>
      <c r="MUN156" s="4"/>
      <c r="MUO156" s="4"/>
      <c r="MUP156" s="4"/>
      <c r="MUQ156" s="4"/>
      <c r="MUR156" s="4"/>
      <c r="MUS156" s="4"/>
      <c r="MUT156" s="4"/>
      <c r="MUU156" s="4"/>
      <c r="MUV156" s="4"/>
      <c r="MUW156" s="4"/>
      <c r="MUX156" s="4"/>
      <c r="MUY156" s="4"/>
      <c r="MUZ156" s="4"/>
      <c r="MVA156" s="4"/>
      <c r="MVB156" s="4"/>
      <c r="MVC156" s="4"/>
      <c r="MVD156" s="4"/>
      <c r="MVE156" s="4"/>
      <c r="MVF156" s="4"/>
      <c r="MVG156" s="4"/>
      <c r="MVH156" s="4"/>
      <c r="MVI156" s="4"/>
      <c r="MVJ156" s="4"/>
      <c r="MVK156" s="4"/>
      <c r="MVL156" s="4"/>
      <c r="MVM156" s="4"/>
      <c r="MVN156" s="4"/>
      <c r="MVO156" s="4"/>
      <c r="MVP156" s="4"/>
      <c r="MVQ156" s="4"/>
      <c r="MVR156" s="4"/>
      <c r="MVS156" s="4"/>
      <c r="MVT156" s="4"/>
      <c r="MVU156" s="4"/>
      <c r="MVV156" s="4"/>
      <c r="MVW156" s="4"/>
      <c r="MVX156" s="4"/>
      <c r="MVY156" s="4"/>
      <c r="MVZ156" s="4"/>
      <c r="MWA156" s="4"/>
      <c r="MWB156" s="4"/>
      <c r="MWC156" s="4"/>
      <c r="MWD156" s="4"/>
      <c r="MWE156" s="4"/>
      <c r="MWF156" s="4"/>
      <c r="MWG156" s="4"/>
      <c r="MWH156" s="4"/>
      <c r="MWI156" s="4"/>
      <c r="MWJ156" s="4"/>
      <c r="MWK156" s="4"/>
      <c r="MWL156" s="4"/>
      <c r="MWM156" s="4"/>
      <c r="MWN156" s="4"/>
      <c r="MWO156" s="4"/>
      <c r="MWP156" s="4"/>
      <c r="MWQ156" s="4"/>
      <c r="MWR156" s="4"/>
      <c r="MWS156" s="4"/>
      <c r="MWT156" s="4"/>
      <c r="MWU156" s="4"/>
      <c r="MWV156" s="4"/>
      <c r="MWW156" s="4"/>
      <c r="MWX156" s="4"/>
      <c r="MWY156" s="4"/>
      <c r="MWZ156" s="4"/>
      <c r="MXA156" s="4"/>
      <c r="MXB156" s="4"/>
      <c r="MXC156" s="4"/>
      <c r="MXD156" s="4"/>
      <c r="MXE156" s="4"/>
      <c r="MXF156" s="4"/>
      <c r="MXG156" s="4"/>
      <c r="MXH156" s="4"/>
      <c r="MXI156" s="4"/>
      <c r="MXJ156" s="4"/>
      <c r="MXK156" s="4"/>
      <c r="MXL156" s="4"/>
      <c r="MXM156" s="4"/>
      <c r="MXN156" s="4"/>
      <c r="MXO156" s="4"/>
      <c r="MXP156" s="4"/>
      <c r="MXQ156" s="4"/>
      <c r="MXR156" s="4"/>
      <c r="MXS156" s="4"/>
      <c r="MXT156" s="4"/>
      <c r="MXU156" s="4"/>
      <c r="MXV156" s="4"/>
      <c r="MXW156" s="4"/>
      <c r="MXX156" s="4"/>
      <c r="MXY156" s="4"/>
      <c r="MXZ156" s="4"/>
      <c r="MYA156" s="4"/>
      <c r="MYB156" s="4"/>
      <c r="MYC156" s="4"/>
      <c r="MYD156" s="4"/>
      <c r="MYE156" s="4"/>
      <c r="MYF156" s="4"/>
      <c r="MYG156" s="4"/>
      <c r="MYH156" s="4"/>
      <c r="MYI156" s="4"/>
      <c r="MYJ156" s="4"/>
      <c r="MYK156" s="4"/>
      <c r="MYL156" s="4"/>
      <c r="MYM156" s="4"/>
      <c r="MYN156" s="4"/>
      <c r="MYO156" s="4"/>
      <c r="MYP156" s="4"/>
      <c r="MYQ156" s="4"/>
      <c r="MYR156" s="4"/>
      <c r="MYS156" s="4"/>
      <c r="MYT156" s="4"/>
      <c r="MYU156" s="4"/>
      <c r="MYV156" s="4"/>
      <c r="MYW156" s="4"/>
      <c r="MYX156" s="4"/>
      <c r="MYY156" s="4"/>
      <c r="MYZ156" s="4"/>
      <c r="MZA156" s="4"/>
      <c r="MZB156" s="4"/>
      <c r="MZC156" s="4"/>
      <c r="MZD156" s="4"/>
      <c r="MZE156" s="4"/>
      <c r="MZF156" s="4"/>
      <c r="MZG156" s="4"/>
      <c r="MZH156" s="4"/>
      <c r="MZI156" s="4"/>
      <c r="MZJ156" s="4"/>
      <c r="MZK156" s="4"/>
      <c r="MZL156" s="4"/>
      <c r="MZM156" s="4"/>
      <c r="MZN156" s="4"/>
      <c r="MZO156" s="4"/>
      <c r="MZP156" s="4"/>
      <c r="MZQ156" s="4"/>
      <c r="MZR156" s="4"/>
      <c r="MZS156" s="4"/>
      <c r="MZT156" s="4"/>
      <c r="MZU156" s="4"/>
      <c r="MZV156" s="4"/>
      <c r="MZW156" s="4"/>
      <c r="MZX156" s="4"/>
      <c r="MZY156" s="4"/>
      <c r="MZZ156" s="4"/>
      <c r="NAA156" s="4"/>
      <c r="NAB156" s="4"/>
      <c r="NAC156" s="4"/>
      <c r="NAD156" s="4"/>
      <c r="NAE156" s="4"/>
      <c r="NAF156" s="4"/>
      <c r="NAG156" s="4"/>
      <c r="NAH156" s="4"/>
      <c r="NAI156" s="4"/>
      <c r="NAJ156" s="4"/>
      <c r="NAK156" s="4"/>
      <c r="NAL156" s="4"/>
      <c r="NAM156" s="4"/>
      <c r="NAN156" s="4"/>
      <c r="NAO156" s="4"/>
      <c r="NAP156" s="4"/>
      <c r="NAQ156" s="4"/>
      <c r="NAR156" s="4"/>
      <c r="NAS156" s="4"/>
      <c r="NAT156" s="4"/>
      <c r="NAU156" s="4"/>
      <c r="NAV156" s="4"/>
      <c r="NAW156" s="4"/>
      <c r="NAX156" s="4"/>
      <c r="NAY156" s="4"/>
      <c r="NAZ156" s="4"/>
      <c r="NBA156" s="4"/>
      <c r="NBB156" s="4"/>
      <c r="NBC156" s="4"/>
      <c r="NBD156" s="4"/>
      <c r="NBE156" s="4"/>
      <c r="NBF156" s="4"/>
      <c r="NBG156" s="4"/>
      <c r="NBH156" s="4"/>
      <c r="NBI156" s="4"/>
      <c r="NBJ156" s="4"/>
      <c r="NBK156" s="4"/>
      <c r="NBL156" s="4"/>
      <c r="NBM156" s="4"/>
      <c r="NBN156" s="4"/>
      <c r="NBO156" s="4"/>
      <c r="NBP156" s="4"/>
      <c r="NBQ156" s="4"/>
      <c r="NBR156" s="4"/>
      <c r="NBS156" s="4"/>
      <c r="NBT156" s="4"/>
      <c r="NBU156" s="4"/>
      <c r="NBV156" s="4"/>
      <c r="NBW156" s="4"/>
      <c r="NBX156" s="4"/>
      <c r="NBY156" s="4"/>
      <c r="NBZ156" s="4"/>
      <c r="NCA156" s="4"/>
      <c r="NCB156" s="4"/>
      <c r="NCC156" s="4"/>
      <c r="NCD156" s="4"/>
      <c r="NCE156" s="4"/>
      <c r="NCF156" s="4"/>
      <c r="NCG156" s="4"/>
      <c r="NCH156" s="4"/>
      <c r="NCI156" s="4"/>
      <c r="NCJ156" s="4"/>
      <c r="NCK156" s="4"/>
      <c r="NCL156" s="4"/>
      <c r="NCM156" s="4"/>
      <c r="NCN156" s="4"/>
      <c r="NCO156" s="4"/>
      <c r="NCP156" s="4"/>
      <c r="NCQ156" s="4"/>
      <c r="NCR156" s="4"/>
      <c r="NCS156" s="4"/>
      <c r="NCT156" s="4"/>
      <c r="NCU156" s="4"/>
      <c r="NCV156" s="4"/>
      <c r="NCW156" s="4"/>
      <c r="NCX156" s="4"/>
      <c r="NCY156" s="4"/>
      <c r="NCZ156" s="4"/>
      <c r="NDA156" s="4"/>
      <c r="NDB156" s="4"/>
      <c r="NDC156" s="4"/>
      <c r="NDD156" s="4"/>
      <c r="NDE156" s="4"/>
      <c r="NDF156" s="4"/>
      <c r="NDG156" s="4"/>
      <c r="NDH156" s="4"/>
      <c r="NDI156" s="4"/>
      <c r="NDJ156" s="4"/>
      <c r="NDK156" s="4"/>
      <c r="NDL156" s="4"/>
      <c r="NDM156" s="4"/>
      <c r="NDN156" s="4"/>
      <c r="NDO156" s="4"/>
      <c r="NDP156" s="4"/>
      <c r="NDQ156" s="4"/>
      <c r="NDR156" s="4"/>
      <c r="NDS156" s="4"/>
      <c r="NDT156" s="4"/>
      <c r="NDU156" s="4"/>
      <c r="NDV156" s="4"/>
      <c r="NDW156" s="4"/>
      <c r="NDX156" s="4"/>
      <c r="NDY156" s="4"/>
      <c r="NDZ156" s="4"/>
      <c r="NEA156" s="4"/>
      <c r="NEB156" s="4"/>
      <c r="NEC156" s="4"/>
      <c r="NED156" s="4"/>
      <c r="NEE156" s="4"/>
      <c r="NEF156" s="4"/>
      <c r="NEG156" s="4"/>
      <c r="NEH156" s="4"/>
      <c r="NEI156" s="4"/>
      <c r="NEJ156" s="4"/>
      <c r="NEK156" s="4"/>
      <c r="NEL156" s="4"/>
      <c r="NEM156" s="4"/>
      <c r="NEN156" s="4"/>
      <c r="NEO156" s="4"/>
      <c r="NEP156" s="4"/>
      <c r="NEQ156" s="4"/>
      <c r="NER156" s="4"/>
      <c r="NES156" s="4"/>
      <c r="NET156" s="4"/>
      <c r="NEU156" s="4"/>
      <c r="NEV156" s="4"/>
      <c r="NEW156" s="4"/>
      <c r="NEX156" s="4"/>
      <c r="NEY156" s="4"/>
      <c r="NEZ156" s="4"/>
      <c r="NFA156" s="4"/>
      <c r="NFB156" s="4"/>
      <c r="NFC156" s="4"/>
      <c r="NFD156" s="4"/>
      <c r="NFE156" s="4"/>
      <c r="NFF156" s="4"/>
      <c r="NFG156" s="4"/>
      <c r="NFH156" s="4"/>
      <c r="NFI156" s="4"/>
      <c r="NFJ156" s="4"/>
      <c r="NFK156" s="4"/>
      <c r="NFL156" s="4"/>
      <c r="NFM156" s="4"/>
      <c r="NFN156" s="4"/>
      <c r="NFO156" s="4"/>
      <c r="NFP156" s="4"/>
      <c r="NFQ156" s="4"/>
      <c r="NFR156" s="4"/>
      <c r="NFS156" s="4"/>
      <c r="NFT156" s="4"/>
      <c r="NFU156" s="4"/>
      <c r="NFV156" s="4"/>
      <c r="NFW156" s="4"/>
      <c r="NFX156" s="4"/>
      <c r="NFY156" s="4"/>
      <c r="NFZ156" s="4"/>
      <c r="NGA156" s="4"/>
      <c r="NGB156" s="4"/>
      <c r="NGC156" s="4"/>
      <c r="NGD156" s="4"/>
      <c r="NGE156" s="4"/>
      <c r="NGF156" s="4"/>
      <c r="NGG156" s="4"/>
      <c r="NGH156" s="4"/>
      <c r="NGI156" s="4"/>
      <c r="NGJ156" s="4"/>
      <c r="NGK156" s="4"/>
      <c r="NGL156" s="4"/>
      <c r="NGM156" s="4"/>
      <c r="NGN156" s="4"/>
      <c r="NGO156" s="4"/>
      <c r="NGP156" s="4"/>
      <c r="NGQ156" s="4"/>
      <c r="NGR156" s="4"/>
      <c r="NGS156" s="4"/>
      <c r="NGT156" s="4"/>
      <c r="NGU156" s="4"/>
      <c r="NGV156" s="4"/>
      <c r="NGW156" s="4"/>
      <c r="NGX156" s="4"/>
      <c r="NGY156" s="4"/>
      <c r="NGZ156" s="4"/>
      <c r="NHA156" s="4"/>
      <c r="NHB156" s="4"/>
      <c r="NHC156" s="4"/>
      <c r="NHD156" s="4"/>
      <c r="NHE156" s="4"/>
      <c r="NHF156" s="4"/>
      <c r="NHG156" s="4"/>
      <c r="NHH156" s="4"/>
      <c r="NHI156" s="4"/>
      <c r="NHJ156" s="4"/>
      <c r="NHK156" s="4"/>
      <c r="NHL156" s="4"/>
      <c r="NHM156" s="4"/>
      <c r="NHN156" s="4"/>
      <c r="NHO156" s="4"/>
      <c r="NHP156" s="4"/>
      <c r="NHQ156" s="4"/>
      <c r="NHR156" s="4"/>
      <c r="NHS156" s="4"/>
      <c r="NHT156" s="4"/>
      <c r="NHU156" s="4"/>
      <c r="NHV156" s="4"/>
      <c r="NHW156" s="4"/>
      <c r="NHX156" s="4"/>
      <c r="NHY156" s="4"/>
      <c r="NHZ156" s="4"/>
      <c r="NIA156" s="4"/>
      <c r="NIB156" s="4"/>
      <c r="NIC156" s="4"/>
      <c r="NID156" s="4"/>
      <c r="NIE156" s="4"/>
      <c r="NIF156" s="4"/>
      <c r="NIG156" s="4"/>
      <c r="NIH156" s="4"/>
      <c r="NII156" s="4"/>
      <c r="NIJ156" s="4"/>
      <c r="NIK156" s="4"/>
      <c r="NIL156" s="4"/>
      <c r="NIM156" s="4"/>
      <c r="NIN156" s="4"/>
      <c r="NIO156" s="4"/>
      <c r="NIP156" s="4"/>
      <c r="NIQ156" s="4"/>
      <c r="NIR156" s="4"/>
      <c r="NIS156" s="4"/>
      <c r="NIT156" s="4"/>
      <c r="NIU156" s="4"/>
      <c r="NIV156" s="4"/>
      <c r="NIW156" s="4"/>
      <c r="NIX156" s="4"/>
      <c r="NIY156" s="4"/>
      <c r="NIZ156" s="4"/>
      <c r="NJA156" s="4"/>
      <c r="NJB156" s="4"/>
      <c r="NJC156" s="4"/>
      <c r="NJD156" s="4"/>
      <c r="NJE156" s="4"/>
      <c r="NJF156" s="4"/>
      <c r="NJG156" s="4"/>
      <c r="NJH156" s="4"/>
      <c r="NJI156" s="4"/>
      <c r="NJJ156" s="4"/>
      <c r="NJK156" s="4"/>
      <c r="NJL156" s="4"/>
      <c r="NJM156" s="4"/>
      <c r="NJN156" s="4"/>
      <c r="NJO156" s="4"/>
      <c r="NJP156" s="4"/>
      <c r="NJQ156" s="4"/>
      <c r="NJR156" s="4"/>
      <c r="NJS156" s="4"/>
      <c r="NJT156" s="4"/>
      <c r="NJU156" s="4"/>
      <c r="NJV156" s="4"/>
      <c r="NJW156" s="4"/>
      <c r="NJX156" s="4"/>
      <c r="NJY156" s="4"/>
      <c r="NJZ156" s="4"/>
      <c r="NKA156" s="4"/>
      <c r="NKB156" s="4"/>
      <c r="NKC156" s="4"/>
      <c r="NKD156" s="4"/>
      <c r="NKE156" s="4"/>
      <c r="NKF156" s="4"/>
      <c r="NKG156" s="4"/>
      <c r="NKH156" s="4"/>
      <c r="NKI156" s="4"/>
      <c r="NKJ156" s="4"/>
      <c r="NKK156" s="4"/>
      <c r="NKL156" s="4"/>
      <c r="NKM156" s="4"/>
      <c r="NKN156" s="4"/>
      <c r="NKO156" s="4"/>
      <c r="NKP156" s="4"/>
      <c r="NKQ156" s="4"/>
      <c r="NKR156" s="4"/>
      <c r="NKS156" s="4"/>
      <c r="NKT156" s="4"/>
      <c r="NKU156" s="4"/>
      <c r="NKV156" s="4"/>
      <c r="NKW156" s="4"/>
      <c r="NKX156" s="4"/>
      <c r="NKY156" s="4"/>
      <c r="NKZ156" s="4"/>
      <c r="NLA156" s="4"/>
      <c r="NLB156" s="4"/>
      <c r="NLC156" s="4"/>
      <c r="NLD156" s="4"/>
      <c r="NLE156" s="4"/>
      <c r="NLF156" s="4"/>
      <c r="NLG156" s="4"/>
      <c r="NLH156" s="4"/>
      <c r="NLI156" s="4"/>
      <c r="NLJ156" s="4"/>
      <c r="NLK156" s="4"/>
      <c r="NLL156" s="4"/>
      <c r="NLM156" s="4"/>
      <c r="NLN156" s="4"/>
      <c r="NLO156" s="4"/>
      <c r="NLP156" s="4"/>
      <c r="NLQ156" s="4"/>
      <c r="NLR156" s="4"/>
      <c r="NLS156" s="4"/>
      <c r="NLT156" s="4"/>
      <c r="NLU156" s="4"/>
      <c r="NLV156" s="4"/>
      <c r="NLW156" s="4"/>
      <c r="NLX156" s="4"/>
      <c r="NLY156" s="4"/>
      <c r="NLZ156" s="4"/>
      <c r="NMA156" s="4"/>
      <c r="NMB156" s="4"/>
      <c r="NMC156" s="4"/>
      <c r="NMD156" s="4"/>
      <c r="NME156" s="4"/>
      <c r="NMF156" s="4"/>
      <c r="NMG156" s="4"/>
      <c r="NMH156" s="4"/>
      <c r="NMI156" s="4"/>
      <c r="NMJ156" s="4"/>
      <c r="NMK156" s="4"/>
      <c r="NML156" s="4"/>
      <c r="NMM156" s="4"/>
      <c r="NMN156" s="4"/>
      <c r="NMO156" s="4"/>
      <c r="NMP156" s="4"/>
      <c r="NMQ156" s="4"/>
      <c r="NMR156" s="4"/>
      <c r="NMS156" s="4"/>
      <c r="NMT156" s="4"/>
      <c r="NMU156" s="4"/>
      <c r="NMV156" s="4"/>
      <c r="NMW156" s="4"/>
      <c r="NMX156" s="4"/>
      <c r="NMY156" s="4"/>
      <c r="NMZ156" s="4"/>
      <c r="NNA156" s="4"/>
      <c r="NNB156" s="4"/>
      <c r="NNC156" s="4"/>
      <c r="NND156" s="4"/>
      <c r="NNE156" s="4"/>
      <c r="NNF156" s="4"/>
      <c r="NNG156" s="4"/>
      <c r="NNH156" s="4"/>
      <c r="NNI156" s="4"/>
      <c r="NNJ156" s="4"/>
      <c r="NNK156" s="4"/>
      <c r="NNL156" s="4"/>
      <c r="NNM156" s="4"/>
      <c r="NNN156" s="4"/>
      <c r="NNO156" s="4"/>
      <c r="NNP156" s="4"/>
      <c r="NNQ156" s="4"/>
      <c r="NNR156" s="4"/>
      <c r="NNS156" s="4"/>
      <c r="NNT156" s="4"/>
      <c r="NNU156" s="4"/>
      <c r="NNV156" s="4"/>
      <c r="NNW156" s="4"/>
      <c r="NNX156" s="4"/>
      <c r="NNY156" s="4"/>
      <c r="NNZ156" s="4"/>
      <c r="NOA156" s="4"/>
      <c r="NOB156" s="4"/>
      <c r="NOC156" s="4"/>
      <c r="NOD156" s="4"/>
      <c r="NOE156" s="4"/>
      <c r="NOF156" s="4"/>
      <c r="NOG156" s="4"/>
      <c r="NOH156" s="4"/>
      <c r="NOI156" s="4"/>
      <c r="NOJ156" s="4"/>
      <c r="NOK156" s="4"/>
      <c r="NOL156" s="4"/>
      <c r="NOM156" s="4"/>
      <c r="NON156" s="4"/>
      <c r="NOO156" s="4"/>
      <c r="NOP156" s="4"/>
      <c r="NOQ156" s="4"/>
      <c r="NOR156" s="4"/>
      <c r="NOS156" s="4"/>
      <c r="NOT156" s="4"/>
      <c r="NOU156" s="4"/>
      <c r="NOV156" s="4"/>
      <c r="NOW156" s="4"/>
      <c r="NOX156" s="4"/>
      <c r="NOY156" s="4"/>
      <c r="NOZ156" s="4"/>
      <c r="NPA156" s="4"/>
      <c r="NPB156" s="4"/>
      <c r="NPC156" s="4"/>
      <c r="NPD156" s="4"/>
      <c r="NPE156" s="4"/>
      <c r="NPF156" s="4"/>
      <c r="NPG156" s="4"/>
      <c r="NPH156" s="4"/>
      <c r="NPI156" s="4"/>
      <c r="NPJ156" s="4"/>
      <c r="NPK156" s="4"/>
      <c r="NPL156" s="4"/>
      <c r="NPM156" s="4"/>
      <c r="NPN156" s="4"/>
      <c r="NPO156" s="4"/>
      <c r="NPP156" s="4"/>
      <c r="NPQ156" s="4"/>
      <c r="NPR156" s="4"/>
      <c r="NPS156" s="4"/>
      <c r="NPT156" s="4"/>
      <c r="NPU156" s="4"/>
      <c r="NPV156" s="4"/>
      <c r="NPW156" s="4"/>
      <c r="NPX156" s="4"/>
      <c r="NPY156" s="4"/>
      <c r="NPZ156" s="4"/>
      <c r="NQA156" s="4"/>
      <c r="NQB156" s="4"/>
      <c r="NQC156" s="4"/>
      <c r="NQD156" s="4"/>
      <c r="NQE156" s="4"/>
      <c r="NQF156" s="4"/>
      <c r="NQG156" s="4"/>
      <c r="NQH156" s="4"/>
      <c r="NQI156" s="4"/>
      <c r="NQJ156" s="4"/>
      <c r="NQK156" s="4"/>
      <c r="NQL156" s="4"/>
      <c r="NQM156" s="4"/>
      <c r="NQN156" s="4"/>
      <c r="NQO156" s="4"/>
      <c r="NQP156" s="4"/>
      <c r="NQQ156" s="4"/>
      <c r="NQR156" s="4"/>
      <c r="NQS156" s="4"/>
      <c r="NQT156" s="4"/>
      <c r="NQU156" s="4"/>
      <c r="NQV156" s="4"/>
      <c r="NQW156" s="4"/>
      <c r="NQX156" s="4"/>
      <c r="NQY156" s="4"/>
      <c r="NQZ156" s="4"/>
      <c r="NRA156" s="4"/>
      <c r="NRB156" s="4"/>
      <c r="NRC156" s="4"/>
      <c r="NRD156" s="4"/>
      <c r="NRE156" s="4"/>
      <c r="NRF156" s="4"/>
      <c r="NRG156" s="4"/>
      <c r="NRH156" s="4"/>
      <c r="NRI156" s="4"/>
      <c r="NRJ156" s="4"/>
      <c r="NRK156" s="4"/>
      <c r="NRL156" s="4"/>
      <c r="NRM156" s="4"/>
      <c r="NRN156" s="4"/>
      <c r="NRO156" s="4"/>
      <c r="NRP156" s="4"/>
      <c r="NRQ156" s="4"/>
      <c r="NRR156" s="4"/>
      <c r="NRS156" s="4"/>
      <c r="NRT156" s="4"/>
      <c r="NRU156" s="4"/>
      <c r="NRV156" s="4"/>
      <c r="NRW156" s="4"/>
      <c r="NRX156" s="4"/>
      <c r="NRY156" s="4"/>
      <c r="NRZ156" s="4"/>
      <c r="NSA156" s="4"/>
      <c r="NSB156" s="4"/>
      <c r="NSC156" s="4"/>
      <c r="NSD156" s="4"/>
      <c r="NSE156" s="4"/>
      <c r="NSF156" s="4"/>
      <c r="NSG156" s="4"/>
      <c r="NSH156" s="4"/>
      <c r="NSI156" s="4"/>
      <c r="NSJ156" s="4"/>
      <c r="NSK156" s="4"/>
      <c r="NSL156" s="4"/>
      <c r="NSM156" s="4"/>
      <c r="NSN156" s="4"/>
      <c r="NSO156" s="4"/>
      <c r="NSP156" s="4"/>
      <c r="NSQ156" s="4"/>
      <c r="NSR156" s="4"/>
      <c r="NSS156" s="4"/>
      <c r="NST156" s="4"/>
      <c r="NSU156" s="4"/>
      <c r="NSV156" s="4"/>
      <c r="NSW156" s="4"/>
      <c r="NSX156" s="4"/>
      <c r="NSY156" s="4"/>
      <c r="NSZ156" s="4"/>
      <c r="NTA156" s="4"/>
      <c r="NTB156" s="4"/>
      <c r="NTC156" s="4"/>
      <c r="NTD156" s="4"/>
      <c r="NTE156" s="4"/>
      <c r="NTF156" s="4"/>
      <c r="NTG156" s="4"/>
      <c r="NTH156" s="4"/>
      <c r="NTI156" s="4"/>
      <c r="NTJ156" s="4"/>
      <c r="NTK156" s="4"/>
      <c r="NTL156" s="4"/>
      <c r="NTM156" s="4"/>
      <c r="NTN156" s="4"/>
      <c r="NTO156" s="4"/>
      <c r="NTP156" s="4"/>
      <c r="NTQ156" s="4"/>
      <c r="NTR156" s="4"/>
      <c r="NTS156" s="4"/>
      <c r="NTT156" s="4"/>
      <c r="NTU156" s="4"/>
      <c r="NTV156" s="4"/>
      <c r="NTW156" s="4"/>
      <c r="NTX156" s="4"/>
      <c r="NTY156" s="4"/>
      <c r="NTZ156" s="4"/>
      <c r="NUA156" s="4"/>
      <c r="NUB156" s="4"/>
      <c r="NUC156" s="4"/>
      <c r="NUD156" s="4"/>
      <c r="NUE156" s="4"/>
      <c r="NUF156" s="4"/>
      <c r="NUG156" s="4"/>
      <c r="NUH156" s="4"/>
      <c r="NUI156" s="4"/>
      <c r="NUJ156" s="4"/>
      <c r="NUK156" s="4"/>
      <c r="NUL156" s="4"/>
      <c r="NUM156" s="4"/>
      <c r="NUN156" s="4"/>
      <c r="NUO156" s="4"/>
      <c r="NUP156" s="4"/>
      <c r="NUQ156" s="4"/>
      <c r="NUR156" s="4"/>
      <c r="NUS156" s="4"/>
      <c r="NUT156" s="4"/>
      <c r="NUU156" s="4"/>
      <c r="NUV156" s="4"/>
      <c r="NUW156" s="4"/>
      <c r="NUX156" s="4"/>
      <c r="NUY156" s="4"/>
      <c r="NUZ156" s="4"/>
      <c r="NVA156" s="4"/>
      <c r="NVB156" s="4"/>
      <c r="NVC156" s="4"/>
      <c r="NVD156" s="4"/>
      <c r="NVE156" s="4"/>
      <c r="NVF156" s="4"/>
      <c r="NVG156" s="4"/>
      <c r="NVH156" s="4"/>
      <c r="NVI156" s="4"/>
      <c r="NVJ156" s="4"/>
      <c r="NVK156" s="4"/>
      <c r="NVL156" s="4"/>
      <c r="NVM156" s="4"/>
      <c r="NVN156" s="4"/>
      <c r="NVO156" s="4"/>
      <c r="NVP156" s="4"/>
      <c r="NVQ156" s="4"/>
      <c r="NVR156" s="4"/>
      <c r="NVS156" s="4"/>
      <c r="NVT156" s="4"/>
      <c r="NVU156" s="4"/>
      <c r="NVV156" s="4"/>
      <c r="NVW156" s="4"/>
      <c r="NVX156" s="4"/>
      <c r="NVY156" s="4"/>
      <c r="NVZ156" s="4"/>
      <c r="NWA156" s="4"/>
      <c r="NWB156" s="4"/>
      <c r="NWC156" s="4"/>
      <c r="NWD156" s="4"/>
      <c r="NWE156" s="4"/>
      <c r="NWF156" s="4"/>
      <c r="NWG156" s="4"/>
      <c r="NWH156" s="4"/>
      <c r="NWI156" s="4"/>
      <c r="NWJ156" s="4"/>
      <c r="NWK156" s="4"/>
      <c r="NWL156" s="4"/>
      <c r="NWM156" s="4"/>
      <c r="NWN156" s="4"/>
      <c r="NWO156" s="4"/>
      <c r="NWP156" s="4"/>
      <c r="NWQ156" s="4"/>
      <c r="NWR156" s="4"/>
      <c r="NWS156" s="4"/>
      <c r="NWT156" s="4"/>
      <c r="NWU156" s="4"/>
      <c r="NWV156" s="4"/>
      <c r="NWW156" s="4"/>
      <c r="NWX156" s="4"/>
      <c r="NWY156" s="4"/>
      <c r="NWZ156" s="4"/>
      <c r="NXA156" s="4"/>
      <c r="NXB156" s="4"/>
      <c r="NXC156" s="4"/>
      <c r="NXD156" s="4"/>
      <c r="NXE156" s="4"/>
      <c r="NXF156" s="4"/>
      <c r="NXG156" s="4"/>
      <c r="NXH156" s="4"/>
      <c r="NXI156" s="4"/>
      <c r="NXJ156" s="4"/>
      <c r="NXK156" s="4"/>
      <c r="NXL156" s="4"/>
      <c r="NXM156" s="4"/>
      <c r="NXN156" s="4"/>
      <c r="NXO156" s="4"/>
      <c r="NXP156" s="4"/>
      <c r="NXQ156" s="4"/>
      <c r="NXR156" s="4"/>
      <c r="NXS156" s="4"/>
      <c r="NXT156" s="4"/>
      <c r="NXU156" s="4"/>
      <c r="NXV156" s="4"/>
      <c r="NXW156" s="4"/>
      <c r="NXX156" s="4"/>
      <c r="NXY156" s="4"/>
      <c r="NXZ156" s="4"/>
      <c r="NYA156" s="4"/>
      <c r="NYB156" s="4"/>
      <c r="NYC156" s="4"/>
      <c r="NYD156" s="4"/>
      <c r="NYE156" s="4"/>
      <c r="NYF156" s="4"/>
      <c r="NYG156" s="4"/>
      <c r="NYH156" s="4"/>
      <c r="NYI156" s="4"/>
      <c r="NYJ156" s="4"/>
      <c r="NYK156" s="4"/>
      <c r="NYL156" s="4"/>
      <c r="NYM156" s="4"/>
      <c r="NYN156" s="4"/>
      <c r="NYO156" s="4"/>
      <c r="NYP156" s="4"/>
      <c r="NYQ156" s="4"/>
      <c r="NYR156" s="4"/>
      <c r="NYS156" s="4"/>
      <c r="NYT156" s="4"/>
      <c r="NYU156" s="4"/>
      <c r="NYV156" s="4"/>
      <c r="NYW156" s="4"/>
      <c r="NYX156" s="4"/>
      <c r="NYY156" s="4"/>
      <c r="NYZ156" s="4"/>
      <c r="NZA156" s="4"/>
      <c r="NZB156" s="4"/>
      <c r="NZC156" s="4"/>
      <c r="NZD156" s="4"/>
      <c r="NZE156" s="4"/>
      <c r="NZF156" s="4"/>
      <c r="NZG156" s="4"/>
      <c r="NZH156" s="4"/>
      <c r="NZI156" s="4"/>
      <c r="NZJ156" s="4"/>
      <c r="NZK156" s="4"/>
      <c r="NZL156" s="4"/>
      <c r="NZM156" s="4"/>
      <c r="NZN156" s="4"/>
      <c r="NZO156" s="4"/>
      <c r="NZP156" s="4"/>
      <c r="NZQ156" s="4"/>
      <c r="NZR156" s="4"/>
      <c r="NZS156" s="4"/>
      <c r="NZT156" s="4"/>
      <c r="NZU156" s="4"/>
      <c r="NZV156" s="4"/>
      <c r="NZW156" s="4"/>
      <c r="NZX156" s="4"/>
      <c r="NZY156" s="4"/>
      <c r="NZZ156" s="4"/>
      <c r="OAA156" s="4"/>
      <c r="OAB156" s="4"/>
      <c r="OAC156" s="4"/>
      <c r="OAD156" s="4"/>
      <c r="OAE156" s="4"/>
      <c r="OAF156" s="4"/>
      <c r="OAG156" s="4"/>
      <c r="OAH156" s="4"/>
      <c r="OAI156" s="4"/>
      <c r="OAJ156" s="4"/>
      <c r="OAK156" s="4"/>
      <c r="OAL156" s="4"/>
      <c r="OAM156" s="4"/>
      <c r="OAN156" s="4"/>
      <c r="OAO156" s="4"/>
      <c r="OAP156" s="4"/>
      <c r="OAQ156" s="4"/>
      <c r="OAR156" s="4"/>
      <c r="OAS156" s="4"/>
      <c r="OAT156" s="4"/>
      <c r="OAU156" s="4"/>
      <c r="OAV156" s="4"/>
      <c r="OAW156" s="4"/>
      <c r="OAX156" s="4"/>
      <c r="OAY156" s="4"/>
      <c r="OAZ156" s="4"/>
      <c r="OBA156" s="4"/>
      <c r="OBB156" s="4"/>
      <c r="OBC156" s="4"/>
      <c r="OBD156" s="4"/>
      <c r="OBE156" s="4"/>
      <c r="OBF156" s="4"/>
      <c r="OBG156" s="4"/>
      <c r="OBH156" s="4"/>
      <c r="OBI156" s="4"/>
      <c r="OBJ156" s="4"/>
      <c r="OBK156" s="4"/>
      <c r="OBL156" s="4"/>
      <c r="OBM156" s="4"/>
      <c r="OBN156" s="4"/>
      <c r="OBO156" s="4"/>
      <c r="OBP156" s="4"/>
      <c r="OBQ156" s="4"/>
      <c r="OBR156" s="4"/>
      <c r="OBS156" s="4"/>
      <c r="OBT156" s="4"/>
      <c r="OBU156" s="4"/>
      <c r="OBV156" s="4"/>
      <c r="OBW156" s="4"/>
      <c r="OBX156" s="4"/>
      <c r="OBY156" s="4"/>
      <c r="OBZ156" s="4"/>
      <c r="OCA156" s="4"/>
      <c r="OCB156" s="4"/>
      <c r="OCC156" s="4"/>
      <c r="OCD156" s="4"/>
      <c r="OCE156" s="4"/>
      <c r="OCF156" s="4"/>
      <c r="OCG156" s="4"/>
      <c r="OCH156" s="4"/>
      <c r="OCI156" s="4"/>
      <c r="OCJ156" s="4"/>
      <c r="OCK156" s="4"/>
      <c r="OCL156" s="4"/>
      <c r="OCM156" s="4"/>
      <c r="OCN156" s="4"/>
      <c r="OCO156" s="4"/>
      <c r="OCP156" s="4"/>
      <c r="OCQ156" s="4"/>
      <c r="OCR156" s="4"/>
      <c r="OCS156" s="4"/>
      <c r="OCT156" s="4"/>
      <c r="OCU156" s="4"/>
      <c r="OCV156" s="4"/>
      <c r="OCW156" s="4"/>
      <c r="OCX156" s="4"/>
      <c r="OCY156" s="4"/>
      <c r="OCZ156" s="4"/>
      <c r="ODA156" s="4"/>
      <c r="ODB156" s="4"/>
      <c r="ODC156" s="4"/>
      <c r="ODD156" s="4"/>
      <c r="ODE156" s="4"/>
      <c r="ODF156" s="4"/>
      <c r="ODG156" s="4"/>
      <c r="ODH156" s="4"/>
      <c r="ODI156" s="4"/>
      <c r="ODJ156" s="4"/>
      <c r="ODK156" s="4"/>
      <c r="ODL156" s="4"/>
      <c r="ODM156" s="4"/>
      <c r="ODN156" s="4"/>
      <c r="ODO156" s="4"/>
      <c r="ODP156" s="4"/>
      <c r="ODQ156" s="4"/>
      <c r="ODR156" s="4"/>
      <c r="ODS156" s="4"/>
      <c r="ODT156" s="4"/>
      <c r="ODU156" s="4"/>
      <c r="ODV156" s="4"/>
      <c r="ODW156" s="4"/>
      <c r="ODX156" s="4"/>
      <c r="ODY156" s="4"/>
      <c r="ODZ156" s="4"/>
      <c r="OEA156" s="4"/>
      <c r="OEB156" s="4"/>
      <c r="OEC156" s="4"/>
      <c r="OED156" s="4"/>
      <c r="OEE156" s="4"/>
      <c r="OEF156" s="4"/>
      <c r="OEG156" s="4"/>
      <c r="OEH156" s="4"/>
      <c r="OEI156" s="4"/>
      <c r="OEJ156" s="4"/>
      <c r="OEK156" s="4"/>
      <c r="OEL156" s="4"/>
      <c r="OEM156" s="4"/>
      <c r="OEN156" s="4"/>
      <c r="OEO156" s="4"/>
      <c r="OEP156" s="4"/>
      <c r="OEQ156" s="4"/>
      <c r="OER156" s="4"/>
      <c r="OES156" s="4"/>
      <c r="OET156" s="4"/>
      <c r="OEU156" s="4"/>
      <c r="OEV156" s="4"/>
      <c r="OEW156" s="4"/>
      <c r="OEX156" s="4"/>
      <c r="OEY156" s="4"/>
      <c r="OEZ156" s="4"/>
      <c r="OFA156" s="4"/>
      <c r="OFB156" s="4"/>
      <c r="OFC156" s="4"/>
      <c r="OFD156" s="4"/>
      <c r="OFE156" s="4"/>
      <c r="OFF156" s="4"/>
      <c r="OFG156" s="4"/>
      <c r="OFH156" s="4"/>
      <c r="OFI156" s="4"/>
      <c r="OFJ156" s="4"/>
      <c r="OFK156" s="4"/>
      <c r="OFL156" s="4"/>
      <c r="OFM156" s="4"/>
      <c r="OFN156" s="4"/>
      <c r="OFO156" s="4"/>
      <c r="OFP156" s="4"/>
      <c r="OFQ156" s="4"/>
      <c r="OFR156" s="4"/>
      <c r="OFS156" s="4"/>
      <c r="OFT156" s="4"/>
      <c r="OFU156" s="4"/>
      <c r="OFV156" s="4"/>
      <c r="OFW156" s="4"/>
      <c r="OFX156" s="4"/>
      <c r="OFY156" s="4"/>
      <c r="OFZ156" s="4"/>
      <c r="OGA156" s="4"/>
      <c r="OGB156" s="4"/>
      <c r="OGC156" s="4"/>
      <c r="OGD156" s="4"/>
      <c r="OGE156" s="4"/>
      <c r="OGF156" s="4"/>
      <c r="OGG156" s="4"/>
      <c r="OGH156" s="4"/>
      <c r="OGI156" s="4"/>
      <c r="OGJ156" s="4"/>
      <c r="OGK156" s="4"/>
      <c r="OGL156" s="4"/>
      <c r="OGM156" s="4"/>
      <c r="OGN156" s="4"/>
      <c r="OGO156" s="4"/>
      <c r="OGP156" s="4"/>
      <c r="OGQ156" s="4"/>
      <c r="OGR156" s="4"/>
      <c r="OGS156" s="4"/>
      <c r="OGT156" s="4"/>
      <c r="OGU156" s="4"/>
      <c r="OGV156" s="4"/>
      <c r="OGW156" s="4"/>
      <c r="OGX156" s="4"/>
      <c r="OGY156" s="4"/>
      <c r="OGZ156" s="4"/>
      <c r="OHA156" s="4"/>
      <c r="OHB156" s="4"/>
      <c r="OHC156" s="4"/>
      <c r="OHD156" s="4"/>
      <c r="OHE156" s="4"/>
      <c r="OHF156" s="4"/>
      <c r="OHG156" s="4"/>
      <c r="OHH156" s="4"/>
      <c r="OHI156" s="4"/>
      <c r="OHJ156" s="4"/>
      <c r="OHK156" s="4"/>
      <c r="OHL156" s="4"/>
      <c r="OHM156" s="4"/>
      <c r="OHN156" s="4"/>
      <c r="OHO156" s="4"/>
      <c r="OHP156" s="4"/>
      <c r="OHQ156" s="4"/>
      <c r="OHR156" s="4"/>
      <c r="OHS156" s="4"/>
      <c r="OHT156" s="4"/>
      <c r="OHU156" s="4"/>
      <c r="OHV156" s="4"/>
      <c r="OHW156" s="4"/>
      <c r="OHX156" s="4"/>
      <c r="OHY156" s="4"/>
      <c r="OHZ156" s="4"/>
      <c r="OIA156" s="4"/>
      <c r="OIB156" s="4"/>
      <c r="OIC156" s="4"/>
      <c r="OID156" s="4"/>
      <c r="OIE156" s="4"/>
      <c r="OIF156" s="4"/>
      <c r="OIG156" s="4"/>
      <c r="OIH156" s="4"/>
      <c r="OII156" s="4"/>
      <c r="OIJ156" s="4"/>
      <c r="OIK156" s="4"/>
      <c r="OIL156" s="4"/>
      <c r="OIM156" s="4"/>
      <c r="OIN156" s="4"/>
      <c r="OIO156" s="4"/>
      <c r="OIP156" s="4"/>
      <c r="OIQ156" s="4"/>
      <c r="OIR156" s="4"/>
      <c r="OIS156" s="4"/>
      <c r="OIT156" s="4"/>
      <c r="OIU156" s="4"/>
      <c r="OIV156" s="4"/>
      <c r="OIW156" s="4"/>
      <c r="OIX156" s="4"/>
      <c r="OIY156" s="4"/>
      <c r="OIZ156" s="4"/>
      <c r="OJA156" s="4"/>
      <c r="OJB156" s="4"/>
      <c r="OJC156" s="4"/>
      <c r="OJD156" s="4"/>
      <c r="OJE156" s="4"/>
      <c r="OJF156" s="4"/>
      <c r="OJG156" s="4"/>
      <c r="OJH156" s="4"/>
      <c r="OJI156" s="4"/>
      <c r="OJJ156" s="4"/>
      <c r="OJK156" s="4"/>
      <c r="OJL156" s="4"/>
      <c r="OJM156" s="4"/>
      <c r="OJN156" s="4"/>
      <c r="OJO156" s="4"/>
      <c r="OJP156" s="4"/>
      <c r="OJQ156" s="4"/>
      <c r="OJR156" s="4"/>
      <c r="OJS156" s="4"/>
      <c r="OJT156" s="4"/>
      <c r="OJU156" s="4"/>
      <c r="OJV156" s="4"/>
      <c r="OJW156" s="4"/>
      <c r="OJX156" s="4"/>
      <c r="OJY156" s="4"/>
      <c r="OJZ156" s="4"/>
      <c r="OKA156" s="4"/>
      <c r="OKB156" s="4"/>
      <c r="OKC156" s="4"/>
      <c r="OKD156" s="4"/>
      <c r="OKE156" s="4"/>
      <c r="OKF156" s="4"/>
      <c r="OKG156" s="4"/>
      <c r="OKH156" s="4"/>
      <c r="OKI156" s="4"/>
      <c r="OKJ156" s="4"/>
      <c r="OKK156" s="4"/>
      <c r="OKL156" s="4"/>
      <c r="OKM156" s="4"/>
      <c r="OKN156" s="4"/>
      <c r="OKO156" s="4"/>
      <c r="OKP156" s="4"/>
      <c r="OKQ156" s="4"/>
      <c r="OKR156" s="4"/>
      <c r="OKS156" s="4"/>
      <c r="OKT156" s="4"/>
      <c r="OKU156" s="4"/>
      <c r="OKV156" s="4"/>
      <c r="OKW156" s="4"/>
      <c r="OKX156" s="4"/>
      <c r="OKY156" s="4"/>
      <c r="OKZ156" s="4"/>
      <c r="OLA156" s="4"/>
      <c r="OLB156" s="4"/>
      <c r="OLC156" s="4"/>
      <c r="OLD156" s="4"/>
      <c r="OLE156" s="4"/>
      <c r="OLF156" s="4"/>
      <c r="OLG156" s="4"/>
      <c r="OLH156" s="4"/>
      <c r="OLI156" s="4"/>
      <c r="OLJ156" s="4"/>
      <c r="OLK156" s="4"/>
      <c r="OLL156" s="4"/>
      <c r="OLM156" s="4"/>
      <c r="OLN156" s="4"/>
      <c r="OLO156" s="4"/>
      <c r="OLP156" s="4"/>
      <c r="OLQ156" s="4"/>
      <c r="OLR156" s="4"/>
      <c r="OLS156" s="4"/>
      <c r="OLT156" s="4"/>
      <c r="OLU156" s="4"/>
      <c r="OLV156" s="4"/>
      <c r="OLW156" s="4"/>
      <c r="OLX156" s="4"/>
      <c r="OLY156" s="4"/>
      <c r="OLZ156" s="4"/>
      <c r="OMA156" s="4"/>
      <c r="OMB156" s="4"/>
      <c r="OMC156" s="4"/>
      <c r="OMD156" s="4"/>
      <c r="OME156" s="4"/>
      <c r="OMF156" s="4"/>
      <c r="OMG156" s="4"/>
      <c r="OMH156" s="4"/>
      <c r="OMI156" s="4"/>
      <c r="OMJ156" s="4"/>
      <c r="OMK156" s="4"/>
      <c r="OML156" s="4"/>
      <c r="OMM156" s="4"/>
      <c r="OMN156" s="4"/>
      <c r="OMO156" s="4"/>
      <c r="OMP156" s="4"/>
      <c r="OMQ156" s="4"/>
      <c r="OMR156" s="4"/>
      <c r="OMS156" s="4"/>
      <c r="OMT156" s="4"/>
      <c r="OMU156" s="4"/>
      <c r="OMV156" s="4"/>
      <c r="OMW156" s="4"/>
      <c r="OMX156" s="4"/>
      <c r="OMY156" s="4"/>
      <c r="OMZ156" s="4"/>
      <c r="ONA156" s="4"/>
      <c r="ONB156" s="4"/>
      <c r="ONC156" s="4"/>
      <c r="OND156" s="4"/>
      <c r="ONE156" s="4"/>
      <c r="ONF156" s="4"/>
      <c r="ONG156" s="4"/>
      <c r="ONH156" s="4"/>
      <c r="ONI156" s="4"/>
      <c r="ONJ156" s="4"/>
      <c r="ONK156" s="4"/>
      <c r="ONL156" s="4"/>
      <c r="ONM156" s="4"/>
      <c r="ONN156" s="4"/>
      <c r="ONO156" s="4"/>
      <c r="ONP156" s="4"/>
      <c r="ONQ156" s="4"/>
      <c r="ONR156" s="4"/>
      <c r="ONS156" s="4"/>
      <c r="ONT156" s="4"/>
      <c r="ONU156" s="4"/>
      <c r="ONV156" s="4"/>
      <c r="ONW156" s="4"/>
      <c r="ONX156" s="4"/>
      <c r="ONY156" s="4"/>
      <c r="ONZ156" s="4"/>
      <c r="OOA156" s="4"/>
      <c r="OOB156" s="4"/>
      <c r="OOC156" s="4"/>
      <c r="OOD156" s="4"/>
      <c r="OOE156" s="4"/>
      <c r="OOF156" s="4"/>
      <c r="OOG156" s="4"/>
      <c r="OOH156" s="4"/>
      <c r="OOI156" s="4"/>
      <c r="OOJ156" s="4"/>
      <c r="OOK156" s="4"/>
      <c r="OOL156" s="4"/>
      <c r="OOM156" s="4"/>
      <c r="OON156" s="4"/>
      <c r="OOO156" s="4"/>
      <c r="OOP156" s="4"/>
      <c r="OOQ156" s="4"/>
      <c r="OOR156" s="4"/>
      <c r="OOS156" s="4"/>
      <c r="OOT156" s="4"/>
      <c r="OOU156" s="4"/>
      <c r="OOV156" s="4"/>
      <c r="OOW156" s="4"/>
      <c r="OOX156" s="4"/>
      <c r="OOY156" s="4"/>
      <c r="OOZ156" s="4"/>
      <c r="OPA156" s="4"/>
      <c r="OPB156" s="4"/>
      <c r="OPC156" s="4"/>
      <c r="OPD156" s="4"/>
      <c r="OPE156" s="4"/>
      <c r="OPF156" s="4"/>
      <c r="OPG156" s="4"/>
      <c r="OPH156" s="4"/>
      <c r="OPI156" s="4"/>
      <c r="OPJ156" s="4"/>
      <c r="OPK156" s="4"/>
      <c r="OPL156" s="4"/>
      <c r="OPM156" s="4"/>
      <c r="OPN156" s="4"/>
      <c r="OPO156" s="4"/>
      <c r="OPP156" s="4"/>
      <c r="OPQ156" s="4"/>
      <c r="OPR156" s="4"/>
      <c r="OPS156" s="4"/>
      <c r="OPT156" s="4"/>
      <c r="OPU156" s="4"/>
      <c r="OPV156" s="4"/>
      <c r="OPW156" s="4"/>
      <c r="OPX156" s="4"/>
      <c r="OPY156" s="4"/>
      <c r="OPZ156" s="4"/>
      <c r="OQA156" s="4"/>
      <c r="OQB156" s="4"/>
      <c r="OQC156" s="4"/>
      <c r="OQD156" s="4"/>
      <c r="OQE156" s="4"/>
      <c r="OQF156" s="4"/>
      <c r="OQG156" s="4"/>
      <c r="OQH156" s="4"/>
      <c r="OQI156" s="4"/>
      <c r="OQJ156" s="4"/>
      <c r="OQK156" s="4"/>
      <c r="OQL156" s="4"/>
      <c r="OQM156" s="4"/>
      <c r="OQN156" s="4"/>
      <c r="OQO156" s="4"/>
      <c r="OQP156" s="4"/>
      <c r="OQQ156" s="4"/>
      <c r="OQR156" s="4"/>
      <c r="OQS156" s="4"/>
      <c r="OQT156" s="4"/>
      <c r="OQU156" s="4"/>
      <c r="OQV156" s="4"/>
      <c r="OQW156" s="4"/>
      <c r="OQX156" s="4"/>
      <c r="OQY156" s="4"/>
      <c r="OQZ156" s="4"/>
      <c r="ORA156" s="4"/>
      <c r="ORB156" s="4"/>
      <c r="ORC156" s="4"/>
      <c r="ORD156" s="4"/>
      <c r="ORE156" s="4"/>
      <c r="ORF156" s="4"/>
      <c r="ORG156" s="4"/>
      <c r="ORH156" s="4"/>
      <c r="ORI156" s="4"/>
      <c r="ORJ156" s="4"/>
      <c r="ORK156" s="4"/>
      <c r="ORL156" s="4"/>
      <c r="ORM156" s="4"/>
      <c r="ORN156" s="4"/>
      <c r="ORO156" s="4"/>
      <c r="ORP156" s="4"/>
      <c r="ORQ156" s="4"/>
      <c r="ORR156" s="4"/>
      <c r="ORS156" s="4"/>
      <c r="ORT156" s="4"/>
      <c r="ORU156" s="4"/>
      <c r="ORV156" s="4"/>
      <c r="ORW156" s="4"/>
      <c r="ORX156" s="4"/>
      <c r="ORY156" s="4"/>
      <c r="ORZ156" s="4"/>
      <c r="OSA156" s="4"/>
      <c r="OSB156" s="4"/>
      <c r="OSC156" s="4"/>
      <c r="OSD156" s="4"/>
      <c r="OSE156" s="4"/>
      <c r="OSF156" s="4"/>
      <c r="OSG156" s="4"/>
      <c r="OSH156" s="4"/>
      <c r="OSI156" s="4"/>
      <c r="OSJ156" s="4"/>
      <c r="OSK156" s="4"/>
      <c r="OSL156" s="4"/>
      <c r="OSM156" s="4"/>
      <c r="OSN156" s="4"/>
      <c r="OSO156" s="4"/>
      <c r="OSP156" s="4"/>
      <c r="OSQ156" s="4"/>
      <c r="OSR156" s="4"/>
      <c r="OSS156" s="4"/>
      <c r="OST156" s="4"/>
      <c r="OSU156" s="4"/>
      <c r="OSV156" s="4"/>
      <c r="OSW156" s="4"/>
      <c r="OSX156" s="4"/>
      <c r="OSY156" s="4"/>
      <c r="OSZ156" s="4"/>
      <c r="OTA156" s="4"/>
      <c r="OTB156" s="4"/>
      <c r="OTC156" s="4"/>
      <c r="OTD156" s="4"/>
      <c r="OTE156" s="4"/>
      <c r="OTF156" s="4"/>
      <c r="OTG156" s="4"/>
      <c r="OTH156" s="4"/>
      <c r="OTI156" s="4"/>
      <c r="OTJ156" s="4"/>
      <c r="OTK156" s="4"/>
      <c r="OTL156" s="4"/>
      <c r="OTM156" s="4"/>
      <c r="OTN156" s="4"/>
      <c r="OTO156" s="4"/>
      <c r="OTP156" s="4"/>
      <c r="OTQ156" s="4"/>
      <c r="OTR156" s="4"/>
      <c r="OTS156" s="4"/>
      <c r="OTT156" s="4"/>
      <c r="OTU156" s="4"/>
      <c r="OTV156" s="4"/>
      <c r="OTW156" s="4"/>
      <c r="OTX156" s="4"/>
      <c r="OTY156" s="4"/>
      <c r="OTZ156" s="4"/>
      <c r="OUA156" s="4"/>
      <c r="OUB156" s="4"/>
      <c r="OUC156" s="4"/>
      <c r="OUD156" s="4"/>
      <c r="OUE156" s="4"/>
      <c r="OUF156" s="4"/>
      <c r="OUG156" s="4"/>
      <c r="OUH156" s="4"/>
      <c r="OUI156" s="4"/>
      <c r="OUJ156" s="4"/>
      <c r="OUK156" s="4"/>
      <c r="OUL156" s="4"/>
      <c r="OUM156" s="4"/>
      <c r="OUN156" s="4"/>
      <c r="OUO156" s="4"/>
      <c r="OUP156" s="4"/>
      <c r="OUQ156" s="4"/>
      <c r="OUR156" s="4"/>
      <c r="OUS156" s="4"/>
      <c r="OUT156" s="4"/>
      <c r="OUU156" s="4"/>
      <c r="OUV156" s="4"/>
      <c r="OUW156" s="4"/>
      <c r="OUX156" s="4"/>
      <c r="OUY156" s="4"/>
      <c r="OUZ156" s="4"/>
      <c r="OVA156" s="4"/>
      <c r="OVB156" s="4"/>
      <c r="OVC156" s="4"/>
      <c r="OVD156" s="4"/>
      <c r="OVE156" s="4"/>
      <c r="OVF156" s="4"/>
      <c r="OVG156" s="4"/>
      <c r="OVH156" s="4"/>
      <c r="OVI156" s="4"/>
      <c r="OVJ156" s="4"/>
      <c r="OVK156" s="4"/>
      <c r="OVL156" s="4"/>
      <c r="OVM156" s="4"/>
      <c r="OVN156" s="4"/>
      <c r="OVO156" s="4"/>
      <c r="OVP156" s="4"/>
      <c r="OVQ156" s="4"/>
      <c r="OVR156" s="4"/>
      <c r="OVS156" s="4"/>
      <c r="OVT156" s="4"/>
      <c r="OVU156" s="4"/>
      <c r="OVV156" s="4"/>
      <c r="OVW156" s="4"/>
      <c r="OVX156" s="4"/>
      <c r="OVY156" s="4"/>
      <c r="OVZ156" s="4"/>
      <c r="OWA156" s="4"/>
      <c r="OWB156" s="4"/>
      <c r="OWC156" s="4"/>
      <c r="OWD156" s="4"/>
      <c r="OWE156" s="4"/>
      <c r="OWF156" s="4"/>
      <c r="OWG156" s="4"/>
      <c r="OWH156" s="4"/>
      <c r="OWI156" s="4"/>
      <c r="OWJ156" s="4"/>
      <c r="OWK156" s="4"/>
      <c r="OWL156" s="4"/>
      <c r="OWM156" s="4"/>
      <c r="OWN156" s="4"/>
      <c r="OWO156" s="4"/>
      <c r="OWP156" s="4"/>
      <c r="OWQ156" s="4"/>
      <c r="OWR156" s="4"/>
      <c r="OWS156" s="4"/>
      <c r="OWT156" s="4"/>
      <c r="OWU156" s="4"/>
      <c r="OWV156" s="4"/>
      <c r="OWW156" s="4"/>
      <c r="OWX156" s="4"/>
      <c r="OWY156" s="4"/>
      <c r="OWZ156" s="4"/>
      <c r="OXA156" s="4"/>
      <c r="OXB156" s="4"/>
      <c r="OXC156" s="4"/>
      <c r="OXD156" s="4"/>
      <c r="OXE156" s="4"/>
      <c r="OXF156" s="4"/>
      <c r="OXG156" s="4"/>
      <c r="OXH156" s="4"/>
      <c r="OXI156" s="4"/>
      <c r="OXJ156" s="4"/>
      <c r="OXK156" s="4"/>
      <c r="OXL156" s="4"/>
      <c r="OXM156" s="4"/>
      <c r="OXN156" s="4"/>
      <c r="OXO156" s="4"/>
      <c r="OXP156" s="4"/>
      <c r="OXQ156" s="4"/>
      <c r="OXR156" s="4"/>
      <c r="OXS156" s="4"/>
      <c r="OXT156" s="4"/>
      <c r="OXU156" s="4"/>
      <c r="OXV156" s="4"/>
      <c r="OXW156" s="4"/>
      <c r="OXX156" s="4"/>
      <c r="OXY156" s="4"/>
      <c r="OXZ156" s="4"/>
      <c r="OYA156" s="4"/>
      <c r="OYB156" s="4"/>
      <c r="OYC156" s="4"/>
      <c r="OYD156" s="4"/>
      <c r="OYE156" s="4"/>
      <c r="OYF156" s="4"/>
      <c r="OYG156" s="4"/>
      <c r="OYH156" s="4"/>
      <c r="OYI156" s="4"/>
      <c r="OYJ156" s="4"/>
      <c r="OYK156" s="4"/>
      <c r="OYL156" s="4"/>
      <c r="OYM156" s="4"/>
      <c r="OYN156" s="4"/>
      <c r="OYO156" s="4"/>
      <c r="OYP156" s="4"/>
      <c r="OYQ156" s="4"/>
      <c r="OYR156" s="4"/>
      <c r="OYS156" s="4"/>
      <c r="OYT156" s="4"/>
      <c r="OYU156" s="4"/>
      <c r="OYV156" s="4"/>
      <c r="OYW156" s="4"/>
      <c r="OYX156" s="4"/>
      <c r="OYY156" s="4"/>
      <c r="OYZ156" s="4"/>
      <c r="OZA156" s="4"/>
      <c r="OZB156" s="4"/>
      <c r="OZC156" s="4"/>
      <c r="OZD156" s="4"/>
      <c r="OZE156" s="4"/>
      <c r="OZF156" s="4"/>
      <c r="OZG156" s="4"/>
      <c r="OZH156" s="4"/>
      <c r="OZI156" s="4"/>
      <c r="OZJ156" s="4"/>
      <c r="OZK156" s="4"/>
      <c r="OZL156" s="4"/>
      <c r="OZM156" s="4"/>
      <c r="OZN156" s="4"/>
      <c r="OZO156" s="4"/>
      <c r="OZP156" s="4"/>
      <c r="OZQ156" s="4"/>
      <c r="OZR156" s="4"/>
      <c r="OZS156" s="4"/>
      <c r="OZT156" s="4"/>
      <c r="OZU156" s="4"/>
      <c r="OZV156" s="4"/>
      <c r="OZW156" s="4"/>
      <c r="OZX156" s="4"/>
      <c r="OZY156" s="4"/>
      <c r="OZZ156" s="4"/>
      <c r="PAA156" s="4"/>
      <c r="PAB156" s="4"/>
      <c r="PAC156" s="4"/>
      <c r="PAD156" s="4"/>
      <c r="PAE156" s="4"/>
      <c r="PAF156" s="4"/>
      <c r="PAG156" s="4"/>
      <c r="PAH156" s="4"/>
      <c r="PAI156" s="4"/>
      <c r="PAJ156" s="4"/>
      <c r="PAK156" s="4"/>
      <c r="PAL156" s="4"/>
      <c r="PAM156" s="4"/>
      <c r="PAN156" s="4"/>
      <c r="PAO156" s="4"/>
      <c r="PAP156" s="4"/>
      <c r="PAQ156" s="4"/>
      <c r="PAR156" s="4"/>
      <c r="PAS156" s="4"/>
      <c r="PAT156" s="4"/>
      <c r="PAU156" s="4"/>
      <c r="PAV156" s="4"/>
      <c r="PAW156" s="4"/>
      <c r="PAX156" s="4"/>
      <c r="PAY156" s="4"/>
      <c r="PAZ156" s="4"/>
      <c r="PBA156" s="4"/>
      <c r="PBB156" s="4"/>
      <c r="PBC156" s="4"/>
      <c r="PBD156" s="4"/>
      <c r="PBE156" s="4"/>
      <c r="PBF156" s="4"/>
      <c r="PBG156" s="4"/>
      <c r="PBH156" s="4"/>
      <c r="PBI156" s="4"/>
      <c r="PBJ156" s="4"/>
      <c r="PBK156" s="4"/>
      <c r="PBL156" s="4"/>
      <c r="PBM156" s="4"/>
      <c r="PBN156" s="4"/>
      <c r="PBO156" s="4"/>
      <c r="PBP156" s="4"/>
      <c r="PBQ156" s="4"/>
      <c r="PBR156" s="4"/>
      <c r="PBS156" s="4"/>
      <c r="PBT156" s="4"/>
      <c r="PBU156" s="4"/>
      <c r="PBV156" s="4"/>
      <c r="PBW156" s="4"/>
      <c r="PBX156" s="4"/>
      <c r="PBY156" s="4"/>
      <c r="PBZ156" s="4"/>
      <c r="PCA156" s="4"/>
      <c r="PCB156" s="4"/>
      <c r="PCC156" s="4"/>
      <c r="PCD156" s="4"/>
      <c r="PCE156" s="4"/>
      <c r="PCF156" s="4"/>
      <c r="PCG156" s="4"/>
      <c r="PCH156" s="4"/>
      <c r="PCI156" s="4"/>
      <c r="PCJ156" s="4"/>
      <c r="PCK156" s="4"/>
      <c r="PCL156" s="4"/>
      <c r="PCM156" s="4"/>
      <c r="PCN156" s="4"/>
      <c r="PCO156" s="4"/>
      <c r="PCP156" s="4"/>
      <c r="PCQ156" s="4"/>
      <c r="PCR156" s="4"/>
      <c r="PCS156" s="4"/>
      <c r="PCT156" s="4"/>
      <c r="PCU156" s="4"/>
      <c r="PCV156" s="4"/>
      <c r="PCW156" s="4"/>
      <c r="PCX156" s="4"/>
      <c r="PCY156" s="4"/>
      <c r="PCZ156" s="4"/>
      <c r="PDA156" s="4"/>
      <c r="PDB156" s="4"/>
      <c r="PDC156" s="4"/>
      <c r="PDD156" s="4"/>
      <c r="PDE156" s="4"/>
      <c r="PDF156" s="4"/>
      <c r="PDG156" s="4"/>
      <c r="PDH156" s="4"/>
      <c r="PDI156" s="4"/>
      <c r="PDJ156" s="4"/>
      <c r="PDK156" s="4"/>
      <c r="PDL156" s="4"/>
      <c r="PDM156" s="4"/>
      <c r="PDN156" s="4"/>
      <c r="PDO156" s="4"/>
      <c r="PDP156" s="4"/>
      <c r="PDQ156" s="4"/>
      <c r="PDR156" s="4"/>
      <c r="PDS156" s="4"/>
      <c r="PDT156" s="4"/>
      <c r="PDU156" s="4"/>
      <c r="PDV156" s="4"/>
      <c r="PDW156" s="4"/>
      <c r="PDX156" s="4"/>
      <c r="PDY156" s="4"/>
      <c r="PDZ156" s="4"/>
      <c r="PEA156" s="4"/>
      <c r="PEB156" s="4"/>
      <c r="PEC156" s="4"/>
      <c r="PED156" s="4"/>
      <c r="PEE156" s="4"/>
      <c r="PEF156" s="4"/>
      <c r="PEG156" s="4"/>
      <c r="PEH156" s="4"/>
      <c r="PEI156" s="4"/>
      <c r="PEJ156" s="4"/>
      <c r="PEK156" s="4"/>
      <c r="PEL156" s="4"/>
      <c r="PEM156" s="4"/>
      <c r="PEN156" s="4"/>
      <c r="PEO156" s="4"/>
      <c r="PEP156" s="4"/>
      <c r="PEQ156" s="4"/>
      <c r="PER156" s="4"/>
      <c r="PES156" s="4"/>
      <c r="PET156" s="4"/>
      <c r="PEU156" s="4"/>
      <c r="PEV156" s="4"/>
      <c r="PEW156" s="4"/>
      <c r="PEX156" s="4"/>
      <c r="PEY156" s="4"/>
      <c r="PEZ156" s="4"/>
      <c r="PFA156" s="4"/>
      <c r="PFB156" s="4"/>
      <c r="PFC156" s="4"/>
      <c r="PFD156" s="4"/>
      <c r="PFE156" s="4"/>
      <c r="PFF156" s="4"/>
      <c r="PFG156" s="4"/>
      <c r="PFH156" s="4"/>
      <c r="PFI156" s="4"/>
      <c r="PFJ156" s="4"/>
      <c r="PFK156" s="4"/>
      <c r="PFL156" s="4"/>
      <c r="PFM156" s="4"/>
      <c r="PFN156" s="4"/>
      <c r="PFO156" s="4"/>
      <c r="PFP156" s="4"/>
      <c r="PFQ156" s="4"/>
      <c r="PFR156" s="4"/>
      <c r="PFS156" s="4"/>
      <c r="PFT156" s="4"/>
      <c r="PFU156" s="4"/>
      <c r="PFV156" s="4"/>
      <c r="PFW156" s="4"/>
      <c r="PFX156" s="4"/>
      <c r="PFY156" s="4"/>
      <c r="PFZ156" s="4"/>
      <c r="PGA156" s="4"/>
      <c r="PGB156" s="4"/>
      <c r="PGC156" s="4"/>
      <c r="PGD156" s="4"/>
      <c r="PGE156" s="4"/>
      <c r="PGF156" s="4"/>
      <c r="PGG156" s="4"/>
      <c r="PGH156" s="4"/>
      <c r="PGI156" s="4"/>
      <c r="PGJ156" s="4"/>
      <c r="PGK156" s="4"/>
      <c r="PGL156" s="4"/>
      <c r="PGM156" s="4"/>
      <c r="PGN156" s="4"/>
      <c r="PGO156" s="4"/>
      <c r="PGP156" s="4"/>
      <c r="PGQ156" s="4"/>
      <c r="PGR156" s="4"/>
      <c r="PGS156" s="4"/>
      <c r="PGT156" s="4"/>
      <c r="PGU156" s="4"/>
      <c r="PGV156" s="4"/>
      <c r="PGW156" s="4"/>
      <c r="PGX156" s="4"/>
      <c r="PGY156" s="4"/>
      <c r="PGZ156" s="4"/>
      <c r="PHA156" s="4"/>
      <c r="PHB156" s="4"/>
      <c r="PHC156" s="4"/>
      <c r="PHD156" s="4"/>
      <c r="PHE156" s="4"/>
      <c r="PHF156" s="4"/>
      <c r="PHG156" s="4"/>
      <c r="PHH156" s="4"/>
      <c r="PHI156" s="4"/>
      <c r="PHJ156" s="4"/>
      <c r="PHK156" s="4"/>
      <c r="PHL156" s="4"/>
      <c r="PHM156" s="4"/>
      <c r="PHN156" s="4"/>
      <c r="PHO156" s="4"/>
      <c r="PHP156" s="4"/>
      <c r="PHQ156" s="4"/>
      <c r="PHR156" s="4"/>
      <c r="PHS156" s="4"/>
      <c r="PHT156" s="4"/>
      <c r="PHU156" s="4"/>
      <c r="PHV156" s="4"/>
      <c r="PHW156" s="4"/>
      <c r="PHX156" s="4"/>
      <c r="PHY156" s="4"/>
      <c r="PHZ156" s="4"/>
      <c r="PIA156" s="4"/>
      <c r="PIB156" s="4"/>
      <c r="PIC156" s="4"/>
      <c r="PID156" s="4"/>
      <c r="PIE156" s="4"/>
      <c r="PIF156" s="4"/>
      <c r="PIG156" s="4"/>
      <c r="PIH156" s="4"/>
      <c r="PII156" s="4"/>
      <c r="PIJ156" s="4"/>
      <c r="PIK156" s="4"/>
      <c r="PIL156" s="4"/>
      <c r="PIM156" s="4"/>
      <c r="PIN156" s="4"/>
      <c r="PIO156" s="4"/>
      <c r="PIP156" s="4"/>
      <c r="PIQ156" s="4"/>
      <c r="PIR156" s="4"/>
      <c r="PIS156" s="4"/>
      <c r="PIT156" s="4"/>
      <c r="PIU156" s="4"/>
      <c r="PIV156" s="4"/>
      <c r="PIW156" s="4"/>
      <c r="PIX156" s="4"/>
      <c r="PIY156" s="4"/>
      <c r="PIZ156" s="4"/>
      <c r="PJA156" s="4"/>
      <c r="PJB156" s="4"/>
      <c r="PJC156" s="4"/>
      <c r="PJD156" s="4"/>
      <c r="PJE156" s="4"/>
      <c r="PJF156" s="4"/>
      <c r="PJG156" s="4"/>
      <c r="PJH156" s="4"/>
      <c r="PJI156" s="4"/>
      <c r="PJJ156" s="4"/>
      <c r="PJK156" s="4"/>
      <c r="PJL156" s="4"/>
      <c r="PJM156" s="4"/>
      <c r="PJN156" s="4"/>
      <c r="PJO156" s="4"/>
      <c r="PJP156" s="4"/>
      <c r="PJQ156" s="4"/>
      <c r="PJR156" s="4"/>
      <c r="PJS156" s="4"/>
      <c r="PJT156" s="4"/>
      <c r="PJU156" s="4"/>
      <c r="PJV156" s="4"/>
      <c r="PJW156" s="4"/>
      <c r="PJX156" s="4"/>
      <c r="PJY156" s="4"/>
      <c r="PJZ156" s="4"/>
      <c r="PKA156" s="4"/>
      <c r="PKB156" s="4"/>
      <c r="PKC156" s="4"/>
      <c r="PKD156" s="4"/>
      <c r="PKE156" s="4"/>
      <c r="PKF156" s="4"/>
      <c r="PKG156" s="4"/>
      <c r="PKH156" s="4"/>
      <c r="PKI156" s="4"/>
      <c r="PKJ156" s="4"/>
      <c r="PKK156" s="4"/>
      <c r="PKL156" s="4"/>
      <c r="PKM156" s="4"/>
      <c r="PKN156" s="4"/>
      <c r="PKO156" s="4"/>
      <c r="PKP156" s="4"/>
      <c r="PKQ156" s="4"/>
      <c r="PKR156" s="4"/>
      <c r="PKS156" s="4"/>
      <c r="PKT156" s="4"/>
      <c r="PKU156" s="4"/>
      <c r="PKV156" s="4"/>
      <c r="PKW156" s="4"/>
      <c r="PKX156" s="4"/>
      <c r="PKY156" s="4"/>
      <c r="PKZ156" s="4"/>
      <c r="PLA156" s="4"/>
      <c r="PLB156" s="4"/>
      <c r="PLC156" s="4"/>
      <c r="PLD156" s="4"/>
      <c r="PLE156" s="4"/>
      <c r="PLF156" s="4"/>
      <c r="PLG156" s="4"/>
      <c r="PLH156" s="4"/>
      <c r="PLI156" s="4"/>
      <c r="PLJ156" s="4"/>
      <c r="PLK156" s="4"/>
      <c r="PLL156" s="4"/>
      <c r="PLM156" s="4"/>
      <c r="PLN156" s="4"/>
      <c r="PLO156" s="4"/>
      <c r="PLP156" s="4"/>
      <c r="PLQ156" s="4"/>
      <c r="PLR156" s="4"/>
      <c r="PLS156" s="4"/>
      <c r="PLT156" s="4"/>
      <c r="PLU156" s="4"/>
      <c r="PLV156" s="4"/>
      <c r="PLW156" s="4"/>
      <c r="PLX156" s="4"/>
      <c r="PLY156" s="4"/>
      <c r="PLZ156" s="4"/>
      <c r="PMA156" s="4"/>
      <c r="PMB156" s="4"/>
      <c r="PMC156" s="4"/>
      <c r="PMD156" s="4"/>
      <c r="PME156" s="4"/>
      <c r="PMF156" s="4"/>
      <c r="PMG156" s="4"/>
      <c r="PMH156" s="4"/>
      <c r="PMI156" s="4"/>
      <c r="PMJ156" s="4"/>
      <c r="PMK156" s="4"/>
      <c r="PML156" s="4"/>
      <c r="PMM156" s="4"/>
      <c r="PMN156" s="4"/>
      <c r="PMO156" s="4"/>
      <c r="PMP156" s="4"/>
      <c r="PMQ156" s="4"/>
      <c r="PMR156" s="4"/>
      <c r="PMS156" s="4"/>
      <c r="PMT156" s="4"/>
      <c r="PMU156" s="4"/>
      <c r="PMV156" s="4"/>
      <c r="PMW156" s="4"/>
      <c r="PMX156" s="4"/>
      <c r="PMY156" s="4"/>
      <c r="PMZ156" s="4"/>
      <c r="PNA156" s="4"/>
      <c r="PNB156" s="4"/>
      <c r="PNC156" s="4"/>
      <c r="PND156" s="4"/>
      <c r="PNE156" s="4"/>
      <c r="PNF156" s="4"/>
      <c r="PNG156" s="4"/>
      <c r="PNH156" s="4"/>
      <c r="PNI156" s="4"/>
      <c r="PNJ156" s="4"/>
      <c r="PNK156" s="4"/>
      <c r="PNL156" s="4"/>
      <c r="PNM156" s="4"/>
      <c r="PNN156" s="4"/>
      <c r="PNO156" s="4"/>
      <c r="PNP156" s="4"/>
      <c r="PNQ156" s="4"/>
      <c r="PNR156" s="4"/>
      <c r="PNS156" s="4"/>
      <c r="PNT156" s="4"/>
      <c r="PNU156" s="4"/>
      <c r="PNV156" s="4"/>
      <c r="PNW156" s="4"/>
      <c r="PNX156" s="4"/>
      <c r="PNY156" s="4"/>
      <c r="PNZ156" s="4"/>
      <c r="POA156" s="4"/>
      <c r="POB156" s="4"/>
      <c r="POC156" s="4"/>
      <c r="POD156" s="4"/>
      <c r="POE156" s="4"/>
      <c r="POF156" s="4"/>
      <c r="POG156" s="4"/>
      <c r="POH156" s="4"/>
      <c r="POI156" s="4"/>
      <c r="POJ156" s="4"/>
      <c r="POK156" s="4"/>
      <c r="POL156" s="4"/>
      <c r="POM156" s="4"/>
      <c r="PON156" s="4"/>
      <c r="POO156" s="4"/>
      <c r="POP156" s="4"/>
      <c r="POQ156" s="4"/>
      <c r="POR156" s="4"/>
      <c r="POS156" s="4"/>
      <c r="POT156" s="4"/>
      <c r="POU156" s="4"/>
      <c r="POV156" s="4"/>
      <c r="POW156" s="4"/>
      <c r="POX156" s="4"/>
      <c r="POY156" s="4"/>
      <c r="POZ156" s="4"/>
      <c r="PPA156" s="4"/>
      <c r="PPB156" s="4"/>
      <c r="PPC156" s="4"/>
      <c r="PPD156" s="4"/>
      <c r="PPE156" s="4"/>
      <c r="PPF156" s="4"/>
      <c r="PPG156" s="4"/>
      <c r="PPH156" s="4"/>
      <c r="PPI156" s="4"/>
      <c r="PPJ156" s="4"/>
      <c r="PPK156" s="4"/>
      <c r="PPL156" s="4"/>
      <c r="PPM156" s="4"/>
      <c r="PPN156" s="4"/>
      <c r="PPO156" s="4"/>
      <c r="PPP156" s="4"/>
      <c r="PPQ156" s="4"/>
      <c r="PPR156" s="4"/>
      <c r="PPS156" s="4"/>
      <c r="PPT156" s="4"/>
      <c r="PPU156" s="4"/>
      <c r="PPV156" s="4"/>
      <c r="PPW156" s="4"/>
      <c r="PPX156" s="4"/>
      <c r="PPY156" s="4"/>
      <c r="PPZ156" s="4"/>
      <c r="PQA156" s="4"/>
      <c r="PQB156" s="4"/>
      <c r="PQC156" s="4"/>
      <c r="PQD156" s="4"/>
      <c r="PQE156" s="4"/>
      <c r="PQF156" s="4"/>
      <c r="PQG156" s="4"/>
      <c r="PQH156" s="4"/>
      <c r="PQI156" s="4"/>
      <c r="PQJ156" s="4"/>
      <c r="PQK156" s="4"/>
      <c r="PQL156" s="4"/>
      <c r="PQM156" s="4"/>
      <c r="PQN156" s="4"/>
      <c r="PQO156" s="4"/>
      <c r="PQP156" s="4"/>
      <c r="PQQ156" s="4"/>
      <c r="PQR156" s="4"/>
      <c r="PQS156" s="4"/>
      <c r="PQT156" s="4"/>
      <c r="PQU156" s="4"/>
      <c r="PQV156" s="4"/>
      <c r="PQW156" s="4"/>
      <c r="PQX156" s="4"/>
      <c r="PQY156" s="4"/>
      <c r="PQZ156" s="4"/>
      <c r="PRA156" s="4"/>
      <c r="PRB156" s="4"/>
      <c r="PRC156" s="4"/>
      <c r="PRD156" s="4"/>
      <c r="PRE156" s="4"/>
      <c r="PRF156" s="4"/>
      <c r="PRG156" s="4"/>
      <c r="PRH156" s="4"/>
      <c r="PRI156" s="4"/>
      <c r="PRJ156" s="4"/>
      <c r="PRK156" s="4"/>
      <c r="PRL156" s="4"/>
      <c r="PRM156" s="4"/>
      <c r="PRN156" s="4"/>
      <c r="PRO156" s="4"/>
      <c r="PRP156" s="4"/>
      <c r="PRQ156" s="4"/>
      <c r="PRR156" s="4"/>
      <c r="PRS156" s="4"/>
      <c r="PRT156" s="4"/>
      <c r="PRU156" s="4"/>
      <c r="PRV156" s="4"/>
      <c r="PRW156" s="4"/>
      <c r="PRX156" s="4"/>
      <c r="PRY156" s="4"/>
      <c r="PRZ156" s="4"/>
      <c r="PSA156" s="4"/>
      <c r="PSB156" s="4"/>
      <c r="PSC156" s="4"/>
      <c r="PSD156" s="4"/>
      <c r="PSE156" s="4"/>
      <c r="PSF156" s="4"/>
      <c r="PSG156" s="4"/>
      <c r="PSH156" s="4"/>
      <c r="PSI156" s="4"/>
      <c r="PSJ156" s="4"/>
      <c r="PSK156" s="4"/>
      <c r="PSL156" s="4"/>
      <c r="PSM156" s="4"/>
      <c r="PSN156" s="4"/>
      <c r="PSO156" s="4"/>
      <c r="PSP156" s="4"/>
      <c r="PSQ156" s="4"/>
      <c r="PSR156" s="4"/>
      <c r="PSS156" s="4"/>
      <c r="PST156" s="4"/>
      <c r="PSU156" s="4"/>
      <c r="PSV156" s="4"/>
      <c r="PSW156" s="4"/>
      <c r="PSX156" s="4"/>
      <c r="PSY156" s="4"/>
      <c r="PSZ156" s="4"/>
      <c r="PTA156" s="4"/>
      <c r="PTB156" s="4"/>
      <c r="PTC156" s="4"/>
      <c r="PTD156" s="4"/>
      <c r="PTE156" s="4"/>
      <c r="PTF156" s="4"/>
      <c r="PTG156" s="4"/>
      <c r="PTH156" s="4"/>
      <c r="PTI156" s="4"/>
      <c r="PTJ156" s="4"/>
      <c r="PTK156" s="4"/>
      <c r="PTL156" s="4"/>
      <c r="PTM156" s="4"/>
      <c r="PTN156" s="4"/>
      <c r="PTO156" s="4"/>
      <c r="PTP156" s="4"/>
      <c r="PTQ156" s="4"/>
      <c r="PTR156" s="4"/>
      <c r="PTS156" s="4"/>
      <c r="PTT156" s="4"/>
      <c r="PTU156" s="4"/>
      <c r="PTV156" s="4"/>
      <c r="PTW156" s="4"/>
      <c r="PTX156" s="4"/>
      <c r="PTY156" s="4"/>
      <c r="PTZ156" s="4"/>
      <c r="PUA156" s="4"/>
      <c r="PUB156" s="4"/>
      <c r="PUC156" s="4"/>
      <c r="PUD156" s="4"/>
      <c r="PUE156" s="4"/>
      <c r="PUF156" s="4"/>
      <c r="PUG156" s="4"/>
      <c r="PUH156" s="4"/>
      <c r="PUI156" s="4"/>
      <c r="PUJ156" s="4"/>
      <c r="PUK156" s="4"/>
      <c r="PUL156" s="4"/>
      <c r="PUM156" s="4"/>
      <c r="PUN156" s="4"/>
      <c r="PUO156" s="4"/>
      <c r="PUP156" s="4"/>
      <c r="PUQ156" s="4"/>
      <c r="PUR156" s="4"/>
      <c r="PUS156" s="4"/>
      <c r="PUT156" s="4"/>
      <c r="PUU156" s="4"/>
      <c r="PUV156" s="4"/>
      <c r="PUW156" s="4"/>
      <c r="PUX156" s="4"/>
      <c r="PUY156" s="4"/>
      <c r="PUZ156" s="4"/>
      <c r="PVA156" s="4"/>
      <c r="PVB156" s="4"/>
      <c r="PVC156" s="4"/>
      <c r="PVD156" s="4"/>
      <c r="PVE156" s="4"/>
      <c r="PVF156" s="4"/>
      <c r="PVG156" s="4"/>
      <c r="PVH156" s="4"/>
      <c r="PVI156" s="4"/>
      <c r="PVJ156" s="4"/>
      <c r="PVK156" s="4"/>
      <c r="PVL156" s="4"/>
      <c r="PVM156" s="4"/>
      <c r="PVN156" s="4"/>
      <c r="PVO156" s="4"/>
      <c r="PVP156" s="4"/>
      <c r="PVQ156" s="4"/>
      <c r="PVR156" s="4"/>
      <c r="PVS156" s="4"/>
      <c r="PVT156" s="4"/>
      <c r="PVU156" s="4"/>
      <c r="PVV156" s="4"/>
      <c r="PVW156" s="4"/>
      <c r="PVX156" s="4"/>
      <c r="PVY156" s="4"/>
      <c r="PVZ156" s="4"/>
      <c r="PWA156" s="4"/>
      <c r="PWB156" s="4"/>
      <c r="PWC156" s="4"/>
      <c r="PWD156" s="4"/>
      <c r="PWE156" s="4"/>
      <c r="PWF156" s="4"/>
      <c r="PWG156" s="4"/>
      <c r="PWH156" s="4"/>
      <c r="PWI156" s="4"/>
      <c r="PWJ156" s="4"/>
      <c r="PWK156" s="4"/>
      <c r="PWL156" s="4"/>
      <c r="PWM156" s="4"/>
      <c r="PWN156" s="4"/>
      <c r="PWO156" s="4"/>
      <c r="PWP156" s="4"/>
      <c r="PWQ156" s="4"/>
      <c r="PWR156" s="4"/>
      <c r="PWS156" s="4"/>
      <c r="PWT156" s="4"/>
      <c r="PWU156" s="4"/>
      <c r="PWV156" s="4"/>
      <c r="PWW156" s="4"/>
      <c r="PWX156" s="4"/>
      <c r="PWY156" s="4"/>
      <c r="PWZ156" s="4"/>
      <c r="PXA156" s="4"/>
      <c r="PXB156" s="4"/>
      <c r="PXC156" s="4"/>
      <c r="PXD156" s="4"/>
      <c r="PXE156" s="4"/>
      <c r="PXF156" s="4"/>
      <c r="PXG156" s="4"/>
      <c r="PXH156" s="4"/>
      <c r="PXI156" s="4"/>
      <c r="PXJ156" s="4"/>
      <c r="PXK156" s="4"/>
      <c r="PXL156" s="4"/>
      <c r="PXM156" s="4"/>
      <c r="PXN156" s="4"/>
      <c r="PXO156" s="4"/>
      <c r="PXP156" s="4"/>
      <c r="PXQ156" s="4"/>
      <c r="PXR156" s="4"/>
      <c r="PXS156" s="4"/>
      <c r="PXT156" s="4"/>
      <c r="PXU156" s="4"/>
      <c r="PXV156" s="4"/>
      <c r="PXW156" s="4"/>
      <c r="PXX156" s="4"/>
      <c r="PXY156" s="4"/>
      <c r="PXZ156" s="4"/>
      <c r="PYA156" s="4"/>
      <c r="PYB156" s="4"/>
      <c r="PYC156" s="4"/>
      <c r="PYD156" s="4"/>
      <c r="PYE156" s="4"/>
      <c r="PYF156" s="4"/>
      <c r="PYG156" s="4"/>
      <c r="PYH156" s="4"/>
      <c r="PYI156" s="4"/>
      <c r="PYJ156" s="4"/>
      <c r="PYK156" s="4"/>
      <c r="PYL156" s="4"/>
      <c r="PYM156" s="4"/>
      <c r="PYN156" s="4"/>
      <c r="PYO156" s="4"/>
      <c r="PYP156" s="4"/>
      <c r="PYQ156" s="4"/>
      <c r="PYR156" s="4"/>
      <c r="PYS156" s="4"/>
      <c r="PYT156" s="4"/>
      <c r="PYU156" s="4"/>
      <c r="PYV156" s="4"/>
      <c r="PYW156" s="4"/>
      <c r="PYX156" s="4"/>
      <c r="PYY156" s="4"/>
      <c r="PYZ156" s="4"/>
      <c r="PZA156" s="4"/>
      <c r="PZB156" s="4"/>
      <c r="PZC156" s="4"/>
      <c r="PZD156" s="4"/>
      <c r="PZE156" s="4"/>
      <c r="PZF156" s="4"/>
      <c r="PZG156" s="4"/>
      <c r="PZH156" s="4"/>
      <c r="PZI156" s="4"/>
      <c r="PZJ156" s="4"/>
      <c r="PZK156" s="4"/>
      <c r="PZL156" s="4"/>
      <c r="PZM156" s="4"/>
      <c r="PZN156" s="4"/>
      <c r="PZO156" s="4"/>
      <c r="PZP156" s="4"/>
      <c r="PZQ156" s="4"/>
      <c r="PZR156" s="4"/>
      <c r="PZS156" s="4"/>
      <c r="PZT156" s="4"/>
      <c r="PZU156" s="4"/>
      <c r="PZV156" s="4"/>
      <c r="PZW156" s="4"/>
      <c r="PZX156" s="4"/>
      <c r="PZY156" s="4"/>
      <c r="PZZ156" s="4"/>
      <c r="QAA156" s="4"/>
      <c r="QAB156" s="4"/>
      <c r="QAC156" s="4"/>
      <c r="QAD156" s="4"/>
      <c r="QAE156" s="4"/>
      <c r="QAF156" s="4"/>
      <c r="QAG156" s="4"/>
      <c r="QAH156" s="4"/>
      <c r="QAI156" s="4"/>
      <c r="QAJ156" s="4"/>
      <c r="QAK156" s="4"/>
      <c r="QAL156" s="4"/>
      <c r="QAM156" s="4"/>
      <c r="QAN156" s="4"/>
      <c r="QAO156" s="4"/>
      <c r="QAP156" s="4"/>
      <c r="QAQ156" s="4"/>
      <c r="QAR156" s="4"/>
      <c r="QAS156" s="4"/>
      <c r="QAT156" s="4"/>
      <c r="QAU156" s="4"/>
      <c r="QAV156" s="4"/>
      <c r="QAW156" s="4"/>
      <c r="QAX156" s="4"/>
      <c r="QAY156" s="4"/>
      <c r="QAZ156" s="4"/>
      <c r="QBA156" s="4"/>
      <c r="QBB156" s="4"/>
      <c r="QBC156" s="4"/>
      <c r="QBD156" s="4"/>
      <c r="QBE156" s="4"/>
      <c r="QBF156" s="4"/>
      <c r="QBG156" s="4"/>
      <c r="QBH156" s="4"/>
      <c r="QBI156" s="4"/>
      <c r="QBJ156" s="4"/>
      <c r="QBK156" s="4"/>
      <c r="QBL156" s="4"/>
      <c r="QBM156" s="4"/>
      <c r="QBN156" s="4"/>
      <c r="QBO156" s="4"/>
      <c r="QBP156" s="4"/>
      <c r="QBQ156" s="4"/>
      <c r="QBR156" s="4"/>
      <c r="QBS156" s="4"/>
      <c r="QBT156" s="4"/>
      <c r="QBU156" s="4"/>
      <c r="QBV156" s="4"/>
      <c r="QBW156" s="4"/>
      <c r="QBX156" s="4"/>
      <c r="QBY156" s="4"/>
      <c r="QBZ156" s="4"/>
      <c r="QCA156" s="4"/>
      <c r="QCB156" s="4"/>
      <c r="QCC156" s="4"/>
      <c r="QCD156" s="4"/>
      <c r="QCE156" s="4"/>
      <c r="QCF156" s="4"/>
      <c r="QCG156" s="4"/>
      <c r="QCH156" s="4"/>
      <c r="QCI156" s="4"/>
      <c r="QCJ156" s="4"/>
      <c r="QCK156" s="4"/>
      <c r="QCL156" s="4"/>
      <c r="QCM156" s="4"/>
      <c r="QCN156" s="4"/>
      <c r="QCO156" s="4"/>
      <c r="QCP156" s="4"/>
      <c r="QCQ156" s="4"/>
      <c r="QCR156" s="4"/>
      <c r="QCS156" s="4"/>
      <c r="QCT156" s="4"/>
      <c r="QCU156" s="4"/>
      <c r="QCV156" s="4"/>
      <c r="QCW156" s="4"/>
      <c r="QCX156" s="4"/>
      <c r="QCY156" s="4"/>
      <c r="QCZ156" s="4"/>
      <c r="QDA156" s="4"/>
      <c r="QDB156" s="4"/>
      <c r="QDC156" s="4"/>
      <c r="QDD156" s="4"/>
      <c r="QDE156" s="4"/>
      <c r="QDF156" s="4"/>
      <c r="QDG156" s="4"/>
      <c r="QDH156" s="4"/>
      <c r="QDI156" s="4"/>
      <c r="QDJ156" s="4"/>
      <c r="QDK156" s="4"/>
      <c r="QDL156" s="4"/>
      <c r="QDM156" s="4"/>
      <c r="QDN156" s="4"/>
      <c r="QDO156" s="4"/>
      <c r="QDP156" s="4"/>
      <c r="QDQ156" s="4"/>
      <c r="QDR156" s="4"/>
      <c r="QDS156" s="4"/>
      <c r="QDT156" s="4"/>
      <c r="QDU156" s="4"/>
      <c r="QDV156" s="4"/>
      <c r="QDW156" s="4"/>
      <c r="QDX156" s="4"/>
      <c r="QDY156" s="4"/>
      <c r="QDZ156" s="4"/>
      <c r="QEA156" s="4"/>
      <c r="QEB156" s="4"/>
      <c r="QEC156" s="4"/>
      <c r="QED156" s="4"/>
      <c r="QEE156" s="4"/>
      <c r="QEF156" s="4"/>
      <c r="QEG156" s="4"/>
      <c r="QEH156" s="4"/>
      <c r="QEI156" s="4"/>
      <c r="QEJ156" s="4"/>
      <c r="QEK156" s="4"/>
      <c r="QEL156" s="4"/>
      <c r="QEM156" s="4"/>
      <c r="QEN156" s="4"/>
      <c r="QEO156" s="4"/>
      <c r="QEP156" s="4"/>
      <c r="QEQ156" s="4"/>
      <c r="QER156" s="4"/>
      <c r="QES156" s="4"/>
      <c r="QET156" s="4"/>
      <c r="QEU156" s="4"/>
      <c r="QEV156" s="4"/>
      <c r="QEW156" s="4"/>
      <c r="QEX156" s="4"/>
      <c r="QEY156" s="4"/>
      <c r="QEZ156" s="4"/>
      <c r="QFA156" s="4"/>
      <c r="QFB156" s="4"/>
      <c r="QFC156" s="4"/>
      <c r="QFD156" s="4"/>
      <c r="QFE156" s="4"/>
      <c r="QFF156" s="4"/>
      <c r="QFG156" s="4"/>
      <c r="QFH156" s="4"/>
      <c r="QFI156" s="4"/>
      <c r="QFJ156" s="4"/>
      <c r="QFK156" s="4"/>
      <c r="QFL156" s="4"/>
      <c r="QFM156" s="4"/>
      <c r="QFN156" s="4"/>
      <c r="QFO156" s="4"/>
      <c r="QFP156" s="4"/>
      <c r="QFQ156" s="4"/>
      <c r="QFR156" s="4"/>
      <c r="QFS156" s="4"/>
      <c r="QFT156" s="4"/>
      <c r="QFU156" s="4"/>
      <c r="QFV156" s="4"/>
      <c r="QFW156" s="4"/>
      <c r="QFX156" s="4"/>
      <c r="QFY156" s="4"/>
      <c r="QFZ156" s="4"/>
      <c r="QGA156" s="4"/>
      <c r="QGB156" s="4"/>
      <c r="QGC156" s="4"/>
      <c r="QGD156" s="4"/>
      <c r="QGE156" s="4"/>
      <c r="QGF156" s="4"/>
      <c r="QGG156" s="4"/>
      <c r="QGH156" s="4"/>
      <c r="QGI156" s="4"/>
      <c r="QGJ156" s="4"/>
      <c r="QGK156" s="4"/>
      <c r="QGL156" s="4"/>
      <c r="QGM156" s="4"/>
      <c r="QGN156" s="4"/>
      <c r="QGO156" s="4"/>
      <c r="QGP156" s="4"/>
      <c r="QGQ156" s="4"/>
      <c r="QGR156" s="4"/>
      <c r="QGS156" s="4"/>
      <c r="QGT156" s="4"/>
      <c r="QGU156" s="4"/>
      <c r="QGV156" s="4"/>
      <c r="QGW156" s="4"/>
      <c r="QGX156" s="4"/>
      <c r="QGY156" s="4"/>
      <c r="QGZ156" s="4"/>
      <c r="QHA156" s="4"/>
      <c r="QHB156" s="4"/>
      <c r="QHC156" s="4"/>
      <c r="QHD156" s="4"/>
      <c r="QHE156" s="4"/>
      <c r="QHF156" s="4"/>
      <c r="QHG156" s="4"/>
      <c r="QHH156" s="4"/>
      <c r="QHI156" s="4"/>
      <c r="QHJ156" s="4"/>
      <c r="QHK156" s="4"/>
      <c r="QHL156" s="4"/>
      <c r="QHM156" s="4"/>
      <c r="QHN156" s="4"/>
      <c r="QHO156" s="4"/>
      <c r="QHP156" s="4"/>
      <c r="QHQ156" s="4"/>
      <c r="QHR156" s="4"/>
      <c r="QHS156" s="4"/>
      <c r="QHT156" s="4"/>
      <c r="QHU156" s="4"/>
      <c r="QHV156" s="4"/>
      <c r="QHW156" s="4"/>
      <c r="QHX156" s="4"/>
      <c r="QHY156" s="4"/>
      <c r="QHZ156" s="4"/>
      <c r="QIA156" s="4"/>
      <c r="QIB156" s="4"/>
      <c r="QIC156" s="4"/>
      <c r="QID156" s="4"/>
      <c r="QIE156" s="4"/>
      <c r="QIF156" s="4"/>
      <c r="QIG156" s="4"/>
      <c r="QIH156" s="4"/>
      <c r="QII156" s="4"/>
      <c r="QIJ156" s="4"/>
      <c r="QIK156" s="4"/>
      <c r="QIL156" s="4"/>
      <c r="QIM156" s="4"/>
      <c r="QIN156" s="4"/>
      <c r="QIO156" s="4"/>
      <c r="QIP156" s="4"/>
      <c r="QIQ156" s="4"/>
      <c r="QIR156" s="4"/>
      <c r="QIS156" s="4"/>
      <c r="QIT156" s="4"/>
      <c r="QIU156" s="4"/>
      <c r="QIV156" s="4"/>
      <c r="QIW156" s="4"/>
      <c r="QIX156" s="4"/>
      <c r="QIY156" s="4"/>
      <c r="QIZ156" s="4"/>
      <c r="QJA156" s="4"/>
      <c r="QJB156" s="4"/>
      <c r="QJC156" s="4"/>
      <c r="QJD156" s="4"/>
      <c r="QJE156" s="4"/>
      <c r="QJF156" s="4"/>
      <c r="QJG156" s="4"/>
      <c r="QJH156" s="4"/>
      <c r="QJI156" s="4"/>
      <c r="QJJ156" s="4"/>
      <c r="QJK156" s="4"/>
      <c r="QJL156" s="4"/>
      <c r="QJM156" s="4"/>
      <c r="QJN156" s="4"/>
      <c r="QJO156" s="4"/>
      <c r="QJP156" s="4"/>
      <c r="QJQ156" s="4"/>
      <c r="QJR156" s="4"/>
      <c r="QJS156" s="4"/>
      <c r="QJT156" s="4"/>
      <c r="QJU156" s="4"/>
      <c r="QJV156" s="4"/>
      <c r="QJW156" s="4"/>
      <c r="QJX156" s="4"/>
      <c r="QJY156" s="4"/>
      <c r="QJZ156" s="4"/>
      <c r="QKA156" s="4"/>
      <c r="QKB156" s="4"/>
      <c r="QKC156" s="4"/>
      <c r="QKD156" s="4"/>
      <c r="QKE156" s="4"/>
      <c r="QKF156" s="4"/>
      <c r="QKG156" s="4"/>
      <c r="QKH156" s="4"/>
      <c r="QKI156" s="4"/>
      <c r="QKJ156" s="4"/>
      <c r="QKK156" s="4"/>
      <c r="QKL156" s="4"/>
      <c r="QKM156" s="4"/>
      <c r="QKN156" s="4"/>
      <c r="QKO156" s="4"/>
      <c r="QKP156" s="4"/>
      <c r="QKQ156" s="4"/>
      <c r="QKR156" s="4"/>
      <c r="QKS156" s="4"/>
      <c r="QKT156" s="4"/>
      <c r="QKU156" s="4"/>
      <c r="QKV156" s="4"/>
      <c r="QKW156" s="4"/>
      <c r="QKX156" s="4"/>
      <c r="QKY156" s="4"/>
      <c r="QKZ156" s="4"/>
      <c r="QLA156" s="4"/>
      <c r="QLB156" s="4"/>
      <c r="QLC156" s="4"/>
      <c r="QLD156" s="4"/>
      <c r="QLE156" s="4"/>
      <c r="QLF156" s="4"/>
      <c r="QLG156" s="4"/>
      <c r="QLH156" s="4"/>
      <c r="QLI156" s="4"/>
      <c r="QLJ156" s="4"/>
      <c r="QLK156" s="4"/>
      <c r="QLL156" s="4"/>
      <c r="QLM156" s="4"/>
      <c r="QLN156" s="4"/>
      <c r="QLO156" s="4"/>
      <c r="QLP156" s="4"/>
      <c r="QLQ156" s="4"/>
      <c r="QLR156" s="4"/>
      <c r="QLS156" s="4"/>
      <c r="QLT156" s="4"/>
      <c r="QLU156" s="4"/>
      <c r="QLV156" s="4"/>
      <c r="QLW156" s="4"/>
      <c r="QLX156" s="4"/>
      <c r="QLY156" s="4"/>
      <c r="QLZ156" s="4"/>
      <c r="QMA156" s="4"/>
      <c r="QMB156" s="4"/>
      <c r="QMC156" s="4"/>
      <c r="QMD156" s="4"/>
      <c r="QME156" s="4"/>
      <c r="QMF156" s="4"/>
      <c r="QMG156" s="4"/>
      <c r="QMH156" s="4"/>
      <c r="QMI156" s="4"/>
      <c r="QMJ156" s="4"/>
      <c r="QMK156" s="4"/>
      <c r="QML156" s="4"/>
      <c r="QMM156" s="4"/>
      <c r="QMN156" s="4"/>
      <c r="QMO156" s="4"/>
      <c r="QMP156" s="4"/>
      <c r="QMQ156" s="4"/>
      <c r="QMR156" s="4"/>
      <c r="QMS156" s="4"/>
      <c r="QMT156" s="4"/>
      <c r="QMU156" s="4"/>
      <c r="QMV156" s="4"/>
      <c r="QMW156" s="4"/>
      <c r="QMX156" s="4"/>
      <c r="QMY156" s="4"/>
      <c r="QMZ156" s="4"/>
      <c r="QNA156" s="4"/>
      <c r="QNB156" s="4"/>
      <c r="QNC156" s="4"/>
      <c r="QND156" s="4"/>
      <c r="QNE156" s="4"/>
      <c r="QNF156" s="4"/>
      <c r="QNG156" s="4"/>
      <c r="QNH156" s="4"/>
      <c r="QNI156" s="4"/>
      <c r="QNJ156" s="4"/>
      <c r="QNK156" s="4"/>
      <c r="QNL156" s="4"/>
      <c r="QNM156" s="4"/>
      <c r="QNN156" s="4"/>
      <c r="QNO156" s="4"/>
      <c r="QNP156" s="4"/>
      <c r="QNQ156" s="4"/>
      <c r="QNR156" s="4"/>
      <c r="QNS156" s="4"/>
      <c r="QNT156" s="4"/>
      <c r="QNU156" s="4"/>
      <c r="QNV156" s="4"/>
      <c r="QNW156" s="4"/>
      <c r="QNX156" s="4"/>
      <c r="QNY156" s="4"/>
      <c r="QNZ156" s="4"/>
      <c r="QOA156" s="4"/>
      <c r="QOB156" s="4"/>
      <c r="QOC156" s="4"/>
      <c r="QOD156" s="4"/>
      <c r="QOE156" s="4"/>
      <c r="QOF156" s="4"/>
      <c r="QOG156" s="4"/>
      <c r="QOH156" s="4"/>
      <c r="QOI156" s="4"/>
      <c r="QOJ156" s="4"/>
      <c r="QOK156" s="4"/>
      <c r="QOL156" s="4"/>
      <c r="QOM156" s="4"/>
      <c r="QON156" s="4"/>
      <c r="QOO156" s="4"/>
      <c r="QOP156" s="4"/>
      <c r="QOQ156" s="4"/>
      <c r="QOR156" s="4"/>
      <c r="QOS156" s="4"/>
      <c r="QOT156" s="4"/>
      <c r="QOU156" s="4"/>
      <c r="QOV156" s="4"/>
      <c r="QOW156" s="4"/>
      <c r="QOX156" s="4"/>
      <c r="QOY156" s="4"/>
      <c r="QOZ156" s="4"/>
      <c r="QPA156" s="4"/>
      <c r="QPB156" s="4"/>
      <c r="QPC156" s="4"/>
      <c r="QPD156" s="4"/>
      <c r="QPE156" s="4"/>
      <c r="QPF156" s="4"/>
      <c r="QPG156" s="4"/>
      <c r="QPH156" s="4"/>
      <c r="QPI156" s="4"/>
      <c r="QPJ156" s="4"/>
      <c r="QPK156" s="4"/>
      <c r="QPL156" s="4"/>
      <c r="QPM156" s="4"/>
      <c r="QPN156" s="4"/>
      <c r="QPO156" s="4"/>
      <c r="QPP156" s="4"/>
      <c r="QPQ156" s="4"/>
      <c r="QPR156" s="4"/>
      <c r="QPS156" s="4"/>
      <c r="QPT156" s="4"/>
      <c r="QPU156" s="4"/>
      <c r="QPV156" s="4"/>
      <c r="QPW156" s="4"/>
      <c r="QPX156" s="4"/>
      <c r="QPY156" s="4"/>
      <c r="QPZ156" s="4"/>
      <c r="QQA156" s="4"/>
      <c r="QQB156" s="4"/>
      <c r="QQC156" s="4"/>
      <c r="QQD156" s="4"/>
      <c r="QQE156" s="4"/>
      <c r="QQF156" s="4"/>
      <c r="QQG156" s="4"/>
      <c r="QQH156" s="4"/>
      <c r="QQI156" s="4"/>
      <c r="QQJ156" s="4"/>
      <c r="QQK156" s="4"/>
      <c r="QQL156" s="4"/>
      <c r="QQM156" s="4"/>
      <c r="QQN156" s="4"/>
      <c r="QQO156" s="4"/>
      <c r="QQP156" s="4"/>
      <c r="QQQ156" s="4"/>
      <c r="QQR156" s="4"/>
      <c r="QQS156" s="4"/>
      <c r="QQT156" s="4"/>
      <c r="QQU156" s="4"/>
      <c r="QQV156" s="4"/>
      <c r="QQW156" s="4"/>
      <c r="QQX156" s="4"/>
      <c r="QQY156" s="4"/>
      <c r="QQZ156" s="4"/>
      <c r="QRA156" s="4"/>
      <c r="QRB156" s="4"/>
      <c r="QRC156" s="4"/>
      <c r="QRD156" s="4"/>
      <c r="QRE156" s="4"/>
      <c r="QRF156" s="4"/>
      <c r="QRG156" s="4"/>
      <c r="QRH156" s="4"/>
      <c r="QRI156" s="4"/>
      <c r="QRJ156" s="4"/>
      <c r="QRK156" s="4"/>
      <c r="QRL156" s="4"/>
      <c r="QRM156" s="4"/>
      <c r="QRN156" s="4"/>
      <c r="QRO156" s="4"/>
      <c r="QRP156" s="4"/>
      <c r="QRQ156" s="4"/>
      <c r="QRR156" s="4"/>
      <c r="QRS156" s="4"/>
      <c r="QRT156" s="4"/>
      <c r="QRU156" s="4"/>
      <c r="QRV156" s="4"/>
      <c r="QRW156" s="4"/>
      <c r="QRX156" s="4"/>
      <c r="QRY156" s="4"/>
      <c r="QRZ156" s="4"/>
      <c r="QSA156" s="4"/>
      <c r="QSB156" s="4"/>
      <c r="QSC156" s="4"/>
      <c r="QSD156" s="4"/>
      <c r="QSE156" s="4"/>
      <c r="QSF156" s="4"/>
      <c r="QSG156" s="4"/>
      <c r="QSH156" s="4"/>
      <c r="QSI156" s="4"/>
      <c r="QSJ156" s="4"/>
      <c r="QSK156" s="4"/>
      <c r="QSL156" s="4"/>
      <c r="QSM156" s="4"/>
      <c r="QSN156" s="4"/>
      <c r="QSO156" s="4"/>
      <c r="QSP156" s="4"/>
      <c r="QSQ156" s="4"/>
      <c r="QSR156" s="4"/>
      <c r="QSS156" s="4"/>
      <c r="QST156" s="4"/>
      <c r="QSU156" s="4"/>
      <c r="QSV156" s="4"/>
      <c r="QSW156" s="4"/>
      <c r="QSX156" s="4"/>
      <c r="QSY156" s="4"/>
      <c r="QSZ156" s="4"/>
      <c r="QTA156" s="4"/>
      <c r="QTB156" s="4"/>
      <c r="QTC156" s="4"/>
      <c r="QTD156" s="4"/>
      <c r="QTE156" s="4"/>
      <c r="QTF156" s="4"/>
      <c r="QTG156" s="4"/>
      <c r="QTH156" s="4"/>
      <c r="QTI156" s="4"/>
      <c r="QTJ156" s="4"/>
      <c r="QTK156" s="4"/>
      <c r="QTL156" s="4"/>
      <c r="QTM156" s="4"/>
      <c r="QTN156" s="4"/>
      <c r="QTO156" s="4"/>
      <c r="QTP156" s="4"/>
      <c r="QTQ156" s="4"/>
      <c r="QTR156" s="4"/>
      <c r="QTS156" s="4"/>
      <c r="QTT156" s="4"/>
      <c r="QTU156" s="4"/>
      <c r="QTV156" s="4"/>
      <c r="QTW156" s="4"/>
      <c r="QTX156" s="4"/>
      <c r="QTY156" s="4"/>
      <c r="QTZ156" s="4"/>
      <c r="QUA156" s="4"/>
      <c r="QUB156" s="4"/>
      <c r="QUC156" s="4"/>
      <c r="QUD156" s="4"/>
      <c r="QUE156" s="4"/>
      <c r="QUF156" s="4"/>
      <c r="QUG156" s="4"/>
      <c r="QUH156" s="4"/>
      <c r="QUI156" s="4"/>
      <c r="QUJ156" s="4"/>
      <c r="QUK156" s="4"/>
      <c r="QUL156" s="4"/>
      <c r="QUM156" s="4"/>
      <c r="QUN156" s="4"/>
      <c r="QUO156" s="4"/>
      <c r="QUP156" s="4"/>
      <c r="QUQ156" s="4"/>
      <c r="QUR156" s="4"/>
      <c r="QUS156" s="4"/>
      <c r="QUT156" s="4"/>
      <c r="QUU156" s="4"/>
      <c r="QUV156" s="4"/>
      <c r="QUW156" s="4"/>
      <c r="QUX156" s="4"/>
      <c r="QUY156" s="4"/>
      <c r="QUZ156" s="4"/>
      <c r="QVA156" s="4"/>
      <c r="QVB156" s="4"/>
      <c r="QVC156" s="4"/>
      <c r="QVD156" s="4"/>
      <c r="QVE156" s="4"/>
      <c r="QVF156" s="4"/>
      <c r="QVG156" s="4"/>
      <c r="QVH156" s="4"/>
      <c r="QVI156" s="4"/>
      <c r="QVJ156" s="4"/>
      <c r="QVK156" s="4"/>
      <c r="QVL156" s="4"/>
      <c r="QVM156" s="4"/>
      <c r="QVN156" s="4"/>
      <c r="QVO156" s="4"/>
      <c r="QVP156" s="4"/>
      <c r="QVQ156" s="4"/>
      <c r="QVR156" s="4"/>
      <c r="QVS156" s="4"/>
      <c r="QVT156" s="4"/>
      <c r="QVU156" s="4"/>
      <c r="QVV156" s="4"/>
      <c r="QVW156" s="4"/>
      <c r="QVX156" s="4"/>
      <c r="QVY156" s="4"/>
      <c r="QVZ156" s="4"/>
      <c r="QWA156" s="4"/>
      <c r="QWB156" s="4"/>
      <c r="QWC156" s="4"/>
      <c r="QWD156" s="4"/>
      <c r="QWE156" s="4"/>
      <c r="QWF156" s="4"/>
      <c r="QWG156" s="4"/>
      <c r="QWH156" s="4"/>
      <c r="QWI156" s="4"/>
      <c r="QWJ156" s="4"/>
      <c r="QWK156" s="4"/>
      <c r="QWL156" s="4"/>
      <c r="QWM156" s="4"/>
      <c r="QWN156" s="4"/>
      <c r="QWO156" s="4"/>
      <c r="QWP156" s="4"/>
      <c r="QWQ156" s="4"/>
      <c r="QWR156" s="4"/>
      <c r="QWS156" s="4"/>
      <c r="QWT156" s="4"/>
      <c r="QWU156" s="4"/>
      <c r="QWV156" s="4"/>
      <c r="QWW156" s="4"/>
      <c r="QWX156" s="4"/>
      <c r="QWY156" s="4"/>
      <c r="QWZ156" s="4"/>
      <c r="QXA156" s="4"/>
      <c r="QXB156" s="4"/>
      <c r="QXC156" s="4"/>
      <c r="QXD156" s="4"/>
      <c r="QXE156" s="4"/>
      <c r="QXF156" s="4"/>
      <c r="QXG156" s="4"/>
      <c r="QXH156" s="4"/>
      <c r="QXI156" s="4"/>
      <c r="QXJ156" s="4"/>
      <c r="QXK156" s="4"/>
      <c r="QXL156" s="4"/>
      <c r="QXM156" s="4"/>
      <c r="QXN156" s="4"/>
      <c r="QXO156" s="4"/>
      <c r="QXP156" s="4"/>
      <c r="QXQ156" s="4"/>
      <c r="QXR156" s="4"/>
      <c r="QXS156" s="4"/>
      <c r="QXT156" s="4"/>
      <c r="QXU156" s="4"/>
      <c r="QXV156" s="4"/>
      <c r="QXW156" s="4"/>
      <c r="QXX156" s="4"/>
      <c r="QXY156" s="4"/>
      <c r="QXZ156" s="4"/>
      <c r="QYA156" s="4"/>
      <c r="QYB156" s="4"/>
      <c r="QYC156" s="4"/>
      <c r="QYD156" s="4"/>
      <c r="QYE156" s="4"/>
      <c r="QYF156" s="4"/>
      <c r="QYG156" s="4"/>
      <c r="QYH156" s="4"/>
      <c r="QYI156" s="4"/>
      <c r="QYJ156" s="4"/>
      <c r="QYK156" s="4"/>
      <c r="QYL156" s="4"/>
      <c r="QYM156" s="4"/>
      <c r="QYN156" s="4"/>
      <c r="QYO156" s="4"/>
      <c r="QYP156" s="4"/>
      <c r="QYQ156" s="4"/>
      <c r="QYR156" s="4"/>
      <c r="QYS156" s="4"/>
      <c r="QYT156" s="4"/>
      <c r="QYU156" s="4"/>
      <c r="QYV156" s="4"/>
      <c r="QYW156" s="4"/>
      <c r="QYX156" s="4"/>
      <c r="QYY156" s="4"/>
      <c r="QYZ156" s="4"/>
      <c r="QZA156" s="4"/>
      <c r="QZB156" s="4"/>
      <c r="QZC156" s="4"/>
      <c r="QZD156" s="4"/>
      <c r="QZE156" s="4"/>
      <c r="QZF156" s="4"/>
      <c r="QZG156" s="4"/>
      <c r="QZH156" s="4"/>
      <c r="QZI156" s="4"/>
      <c r="QZJ156" s="4"/>
      <c r="QZK156" s="4"/>
      <c r="QZL156" s="4"/>
      <c r="QZM156" s="4"/>
      <c r="QZN156" s="4"/>
      <c r="QZO156" s="4"/>
      <c r="QZP156" s="4"/>
      <c r="QZQ156" s="4"/>
      <c r="QZR156" s="4"/>
      <c r="QZS156" s="4"/>
      <c r="QZT156" s="4"/>
      <c r="QZU156" s="4"/>
      <c r="QZV156" s="4"/>
      <c r="QZW156" s="4"/>
      <c r="QZX156" s="4"/>
      <c r="QZY156" s="4"/>
      <c r="QZZ156" s="4"/>
      <c r="RAA156" s="4"/>
      <c r="RAB156" s="4"/>
      <c r="RAC156" s="4"/>
      <c r="RAD156" s="4"/>
      <c r="RAE156" s="4"/>
      <c r="RAF156" s="4"/>
      <c r="RAG156" s="4"/>
      <c r="RAH156" s="4"/>
      <c r="RAI156" s="4"/>
      <c r="RAJ156" s="4"/>
      <c r="RAK156" s="4"/>
      <c r="RAL156" s="4"/>
      <c r="RAM156" s="4"/>
      <c r="RAN156" s="4"/>
      <c r="RAO156" s="4"/>
      <c r="RAP156" s="4"/>
      <c r="RAQ156" s="4"/>
      <c r="RAR156" s="4"/>
      <c r="RAS156" s="4"/>
      <c r="RAT156" s="4"/>
      <c r="RAU156" s="4"/>
      <c r="RAV156" s="4"/>
      <c r="RAW156" s="4"/>
      <c r="RAX156" s="4"/>
      <c r="RAY156" s="4"/>
      <c r="RAZ156" s="4"/>
      <c r="RBA156" s="4"/>
      <c r="RBB156" s="4"/>
      <c r="RBC156" s="4"/>
      <c r="RBD156" s="4"/>
      <c r="RBE156" s="4"/>
      <c r="RBF156" s="4"/>
      <c r="RBG156" s="4"/>
      <c r="RBH156" s="4"/>
      <c r="RBI156" s="4"/>
      <c r="RBJ156" s="4"/>
      <c r="RBK156" s="4"/>
      <c r="RBL156" s="4"/>
      <c r="RBM156" s="4"/>
      <c r="RBN156" s="4"/>
      <c r="RBO156" s="4"/>
      <c r="RBP156" s="4"/>
      <c r="RBQ156" s="4"/>
      <c r="RBR156" s="4"/>
      <c r="RBS156" s="4"/>
      <c r="RBT156" s="4"/>
      <c r="RBU156" s="4"/>
      <c r="RBV156" s="4"/>
      <c r="RBW156" s="4"/>
      <c r="RBX156" s="4"/>
      <c r="RBY156" s="4"/>
      <c r="RBZ156" s="4"/>
      <c r="RCA156" s="4"/>
      <c r="RCB156" s="4"/>
      <c r="RCC156" s="4"/>
      <c r="RCD156" s="4"/>
      <c r="RCE156" s="4"/>
      <c r="RCF156" s="4"/>
      <c r="RCG156" s="4"/>
      <c r="RCH156" s="4"/>
      <c r="RCI156" s="4"/>
      <c r="RCJ156" s="4"/>
      <c r="RCK156" s="4"/>
      <c r="RCL156" s="4"/>
      <c r="RCM156" s="4"/>
      <c r="RCN156" s="4"/>
      <c r="RCO156" s="4"/>
      <c r="RCP156" s="4"/>
      <c r="RCQ156" s="4"/>
      <c r="RCR156" s="4"/>
      <c r="RCS156" s="4"/>
      <c r="RCT156" s="4"/>
      <c r="RCU156" s="4"/>
      <c r="RCV156" s="4"/>
      <c r="RCW156" s="4"/>
      <c r="RCX156" s="4"/>
      <c r="RCY156" s="4"/>
      <c r="RCZ156" s="4"/>
      <c r="RDA156" s="4"/>
      <c r="RDB156" s="4"/>
      <c r="RDC156" s="4"/>
      <c r="RDD156" s="4"/>
      <c r="RDE156" s="4"/>
      <c r="RDF156" s="4"/>
      <c r="RDG156" s="4"/>
      <c r="RDH156" s="4"/>
      <c r="RDI156" s="4"/>
      <c r="RDJ156" s="4"/>
      <c r="RDK156" s="4"/>
      <c r="RDL156" s="4"/>
      <c r="RDM156" s="4"/>
      <c r="RDN156" s="4"/>
      <c r="RDO156" s="4"/>
      <c r="RDP156" s="4"/>
      <c r="RDQ156" s="4"/>
      <c r="RDR156" s="4"/>
      <c r="RDS156" s="4"/>
      <c r="RDT156" s="4"/>
      <c r="RDU156" s="4"/>
      <c r="RDV156" s="4"/>
      <c r="RDW156" s="4"/>
      <c r="RDX156" s="4"/>
      <c r="RDY156" s="4"/>
      <c r="RDZ156" s="4"/>
      <c r="REA156" s="4"/>
      <c r="REB156" s="4"/>
      <c r="REC156" s="4"/>
      <c r="RED156" s="4"/>
      <c r="REE156" s="4"/>
      <c r="REF156" s="4"/>
      <c r="REG156" s="4"/>
      <c r="REH156" s="4"/>
      <c r="REI156" s="4"/>
      <c r="REJ156" s="4"/>
      <c r="REK156" s="4"/>
      <c r="REL156" s="4"/>
      <c r="REM156" s="4"/>
      <c r="REN156" s="4"/>
      <c r="REO156" s="4"/>
      <c r="REP156" s="4"/>
      <c r="REQ156" s="4"/>
      <c r="RER156" s="4"/>
      <c r="RES156" s="4"/>
      <c r="RET156" s="4"/>
      <c r="REU156" s="4"/>
      <c r="REV156" s="4"/>
      <c r="REW156" s="4"/>
      <c r="REX156" s="4"/>
      <c r="REY156" s="4"/>
      <c r="REZ156" s="4"/>
      <c r="RFA156" s="4"/>
      <c r="RFB156" s="4"/>
      <c r="RFC156" s="4"/>
      <c r="RFD156" s="4"/>
      <c r="RFE156" s="4"/>
      <c r="RFF156" s="4"/>
      <c r="RFG156" s="4"/>
      <c r="RFH156" s="4"/>
      <c r="RFI156" s="4"/>
      <c r="RFJ156" s="4"/>
      <c r="RFK156" s="4"/>
      <c r="RFL156" s="4"/>
      <c r="RFM156" s="4"/>
      <c r="RFN156" s="4"/>
      <c r="RFO156" s="4"/>
      <c r="RFP156" s="4"/>
      <c r="RFQ156" s="4"/>
      <c r="RFR156" s="4"/>
      <c r="RFS156" s="4"/>
      <c r="RFT156" s="4"/>
      <c r="RFU156" s="4"/>
      <c r="RFV156" s="4"/>
      <c r="RFW156" s="4"/>
      <c r="RFX156" s="4"/>
      <c r="RFY156" s="4"/>
      <c r="RFZ156" s="4"/>
      <c r="RGA156" s="4"/>
      <c r="RGB156" s="4"/>
      <c r="RGC156" s="4"/>
      <c r="RGD156" s="4"/>
      <c r="RGE156" s="4"/>
      <c r="RGF156" s="4"/>
      <c r="RGG156" s="4"/>
      <c r="RGH156" s="4"/>
      <c r="RGI156" s="4"/>
      <c r="RGJ156" s="4"/>
      <c r="RGK156" s="4"/>
      <c r="RGL156" s="4"/>
      <c r="RGM156" s="4"/>
      <c r="RGN156" s="4"/>
      <c r="RGO156" s="4"/>
      <c r="RGP156" s="4"/>
      <c r="RGQ156" s="4"/>
      <c r="RGR156" s="4"/>
      <c r="RGS156" s="4"/>
      <c r="RGT156" s="4"/>
      <c r="RGU156" s="4"/>
      <c r="RGV156" s="4"/>
      <c r="RGW156" s="4"/>
      <c r="RGX156" s="4"/>
      <c r="RGY156" s="4"/>
      <c r="RGZ156" s="4"/>
      <c r="RHA156" s="4"/>
      <c r="RHB156" s="4"/>
      <c r="RHC156" s="4"/>
      <c r="RHD156" s="4"/>
      <c r="RHE156" s="4"/>
      <c r="RHF156" s="4"/>
      <c r="RHG156" s="4"/>
      <c r="RHH156" s="4"/>
      <c r="RHI156" s="4"/>
      <c r="RHJ156" s="4"/>
      <c r="RHK156" s="4"/>
      <c r="RHL156" s="4"/>
      <c r="RHM156" s="4"/>
      <c r="RHN156" s="4"/>
      <c r="RHO156" s="4"/>
      <c r="RHP156" s="4"/>
      <c r="RHQ156" s="4"/>
      <c r="RHR156" s="4"/>
      <c r="RHS156" s="4"/>
      <c r="RHT156" s="4"/>
      <c r="RHU156" s="4"/>
      <c r="RHV156" s="4"/>
      <c r="RHW156" s="4"/>
      <c r="RHX156" s="4"/>
      <c r="RHY156" s="4"/>
      <c r="RHZ156" s="4"/>
      <c r="RIA156" s="4"/>
      <c r="RIB156" s="4"/>
      <c r="RIC156" s="4"/>
      <c r="RID156" s="4"/>
      <c r="RIE156" s="4"/>
      <c r="RIF156" s="4"/>
      <c r="RIG156" s="4"/>
      <c r="RIH156" s="4"/>
      <c r="RII156" s="4"/>
      <c r="RIJ156" s="4"/>
      <c r="RIK156" s="4"/>
      <c r="RIL156" s="4"/>
      <c r="RIM156" s="4"/>
      <c r="RIN156" s="4"/>
      <c r="RIO156" s="4"/>
      <c r="RIP156" s="4"/>
      <c r="RIQ156" s="4"/>
      <c r="RIR156" s="4"/>
      <c r="RIS156" s="4"/>
      <c r="RIT156" s="4"/>
      <c r="RIU156" s="4"/>
      <c r="RIV156" s="4"/>
      <c r="RIW156" s="4"/>
      <c r="RIX156" s="4"/>
      <c r="RIY156" s="4"/>
      <c r="RIZ156" s="4"/>
      <c r="RJA156" s="4"/>
      <c r="RJB156" s="4"/>
      <c r="RJC156" s="4"/>
      <c r="RJD156" s="4"/>
      <c r="RJE156" s="4"/>
      <c r="RJF156" s="4"/>
      <c r="RJG156" s="4"/>
      <c r="RJH156" s="4"/>
      <c r="RJI156" s="4"/>
      <c r="RJJ156" s="4"/>
      <c r="RJK156" s="4"/>
      <c r="RJL156" s="4"/>
      <c r="RJM156" s="4"/>
      <c r="RJN156" s="4"/>
      <c r="RJO156" s="4"/>
      <c r="RJP156" s="4"/>
      <c r="RJQ156" s="4"/>
      <c r="RJR156" s="4"/>
      <c r="RJS156" s="4"/>
      <c r="RJT156" s="4"/>
      <c r="RJU156" s="4"/>
      <c r="RJV156" s="4"/>
      <c r="RJW156" s="4"/>
      <c r="RJX156" s="4"/>
      <c r="RJY156" s="4"/>
      <c r="RJZ156" s="4"/>
      <c r="RKA156" s="4"/>
      <c r="RKB156" s="4"/>
      <c r="RKC156" s="4"/>
      <c r="RKD156" s="4"/>
      <c r="RKE156" s="4"/>
      <c r="RKF156" s="4"/>
      <c r="RKG156" s="4"/>
      <c r="RKH156" s="4"/>
      <c r="RKI156" s="4"/>
      <c r="RKJ156" s="4"/>
      <c r="RKK156" s="4"/>
      <c r="RKL156" s="4"/>
      <c r="RKM156" s="4"/>
      <c r="RKN156" s="4"/>
      <c r="RKO156" s="4"/>
      <c r="RKP156" s="4"/>
      <c r="RKQ156" s="4"/>
      <c r="RKR156" s="4"/>
      <c r="RKS156" s="4"/>
      <c r="RKT156" s="4"/>
      <c r="RKU156" s="4"/>
      <c r="RKV156" s="4"/>
      <c r="RKW156" s="4"/>
      <c r="RKX156" s="4"/>
      <c r="RKY156" s="4"/>
      <c r="RKZ156" s="4"/>
      <c r="RLA156" s="4"/>
      <c r="RLB156" s="4"/>
      <c r="RLC156" s="4"/>
      <c r="RLD156" s="4"/>
      <c r="RLE156" s="4"/>
      <c r="RLF156" s="4"/>
      <c r="RLG156" s="4"/>
      <c r="RLH156" s="4"/>
      <c r="RLI156" s="4"/>
      <c r="RLJ156" s="4"/>
      <c r="RLK156" s="4"/>
      <c r="RLL156" s="4"/>
      <c r="RLM156" s="4"/>
      <c r="RLN156" s="4"/>
      <c r="RLO156" s="4"/>
      <c r="RLP156" s="4"/>
      <c r="RLQ156" s="4"/>
      <c r="RLR156" s="4"/>
      <c r="RLS156" s="4"/>
      <c r="RLT156" s="4"/>
      <c r="RLU156" s="4"/>
      <c r="RLV156" s="4"/>
      <c r="RLW156" s="4"/>
      <c r="RLX156" s="4"/>
      <c r="RLY156" s="4"/>
      <c r="RLZ156" s="4"/>
      <c r="RMA156" s="4"/>
      <c r="RMB156" s="4"/>
      <c r="RMC156" s="4"/>
      <c r="RMD156" s="4"/>
      <c r="RME156" s="4"/>
      <c r="RMF156" s="4"/>
      <c r="RMG156" s="4"/>
      <c r="RMH156" s="4"/>
      <c r="RMI156" s="4"/>
      <c r="RMJ156" s="4"/>
      <c r="RMK156" s="4"/>
      <c r="RML156" s="4"/>
      <c r="RMM156" s="4"/>
      <c r="RMN156" s="4"/>
      <c r="RMO156" s="4"/>
      <c r="RMP156" s="4"/>
      <c r="RMQ156" s="4"/>
      <c r="RMR156" s="4"/>
      <c r="RMS156" s="4"/>
      <c r="RMT156" s="4"/>
      <c r="RMU156" s="4"/>
      <c r="RMV156" s="4"/>
      <c r="RMW156" s="4"/>
      <c r="RMX156" s="4"/>
      <c r="RMY156" s="4"/>
      <c r="RMZ156" s="4"/>
      <c r="RNA156" s="4"/>
      <c r="RNB156" s="4"/>
      <c r="RNC156" s="4"/>
      <c r="RND156" s="4"/>
      <c r="RNE156" s="4"/>
      <c r="RNF156" s="4"/>
      <c r="RNG156" s="4"/>
      <c r="RNH156" s="4"/>
      <c r="RNI156" s="4"/>
      <c r="RNJ156" s="4"/>
      <c r="RNK156" s="4"/>
      <c r="RNL156" s="4"/>
      <c r="RNM156" s="4"/>
      <c r="RNN156" s="4"/>
      <c r="RNO156" s="4"/>
      <c r="RNP156" s="4"/>
      <c r="RNQ156" s="4"/>
      <c r="RNR156" s="4"/>
      <c r="RNS156" s="4"/>
      <c r="RNT156" s="4"/>
      <c r="RNU156" s="4"/>
      <c r="RNV156" s="4"/>
      <c r="RNW156" s="4"/>
      <c r="RNX156" s="4"/>
      <c r="RNY156" s="4"/>
      <c r="RNZ156" s="4"/>
      <c r="ROA156" s="4"/>
      <c r="ROB156" s="4"/>
      <c r="ROC156" s="4"/>
      <c r="ROD156" s="4"/>
      <c r="ROE156" s="4"/>
      <c r="ROF156" s="4"/>
      <c r="ROG156" s="4"/>
      <c r="ROH156" s="4"/>
      <c r="ROI156" s="4"/>
      <c r="ROJ156" s="4"/>
      <c r="ROK156" s="4"/>
      <c r="ROL156" s="4"/>
      <c r="ROM156" s="4"/>
      <c r="RON156" s="4"/>
      <c r="ROO156" s="4"/>
      <c r="ROP156" s="4"/>
      <c r="ROQ156" s="4"/>
      <c r="ROR156" s="4"/>
      <c r="ROS156" s="4"/>
      <c r="ROT156" s="4"/>
      <c r="ROU156" s="4"/>
      <c r="ROV156" s="4"/>
      <c r="ROW156" s="4"/>
      <c r="ROX156" s="4"/>
      <c r="ROY156" s="4"/>
      <c r="ROZ156" s="4"/>
      <c r="RPA156" s="4"/>
      <c r="RPB156" s="4"/>
      <c r="RPC156" s="4"/>
      <c r="RPD156" s="4"/>
      <c r="RPE156" s="4"/>
      <c r="RPF156" s="4"/>
      <c r="RPG156" s="4"/>
      <c r="RPH156" s="4"/>
      <c r="RPI156" s="4"/>
      <c r="RPJ156" s="4"/>
      <c r="RPK156" s="4"/>
      <c r="RPL156" s="4"/>
      <c r="RPM156" s="4"/>
      <c r="RPN156" s="4"/>
      <c r="RPO156" s="4"/>
      <c r="RPP156" s="4"/>
      <c r="RPQ156" s="4"/>
      <c r="RPR156" s="4"/>
      <c r="RPS156" s="4"/>
      <c r="RPT156" s="4"/>
      <c r="RPU156" s="4"/>
      <c r="RPV156" s="4"/>
      <c r="RPW156" s="4"/>
      <c r="RPX156" s="4"/>
      <c r="RPY156" s="4"/>
      <c r="RPZ156" s="4"/>
      <c r="RQA156" s="4"/>
      <c r="RQB156" s="4"/>
      <c r="RQC156" s="4"/>
      <c r="RQD156" s="4"/>
      <c r="RQE156" s="4"/>
      <c r="RQF156" s="4"/>
      <c r="RQG156" s="4"/>
      <c r="RQH156" s="4"/>
      <c r="RQI156" s="4"/>
      <c r="RQJ156" s="4"/>
      <c r="RQK156" s="4"/>
      <c r="RQL156" s="4"/>
      <c r="RQM156" s="4"/>
      <c r="RQN156" s="4"/>
      <c r="RQO156" s="4"/>
      <c r="RQP156" s="4"/>
      <c r="RQQ156" s="4"/>
      <c r="RQR156" s="4"/>
      <c r="RQS156" s="4"/>
      <c r="RQT156" s="4"/>
      <c r="RQU156" s="4"/>
      <c r="RQV156" s="4"/>
      <c r="RQW156" s="4"/>
      <c r="RQX156" s="4"/>
      <c r="RQY156" s="4"/>
      <c r="RQZ156" s="4"/>
      <c r="RRA156" s="4"/>
      <c r="RRB156" s="4"/>
      <c r="RRC156" s="4"/>
      <c r="RRD156" s="4"/>
      <c r="RRE156" s="4"/>
      <c r="RRF156" s="4"/>
      <c r="RRG156" s="4"/>
      <c r="RRH156" s="4"/>
      <c r="RRI156" s="4"/>
      <c r="RRJ156" s="4"/>
      <c r="RRK156" s="4"/>
      <c r="RRL156" s="4"/>
      <c r="RRM156" s="4"/>
      <c r="RRN156" s="4"/>
      <c r="RRO156" s="4"/>
      <c r="RRP156" s="4"/>
      <c r="RRQ156" s="4"/>
      <c r="RRR156" s="4"/>
      <c r="RRS156" s="4"/>
      <c r="RRT156" s="4"/>
      <c r="RRU156" s="4"/>
      <c r="RRV156" s="4"/>
      <c r="RRW156" s="4"/>
      <c r="RRX156" s="4"/>
      <c r="RRY156" s="4"/>
      <c r="RRZ156" s="4"/>
      <c r="RSA156" s="4"/>
      <c r="RSB156" s="4"/>
      <c r="RSC156" s="4"/>
      <c r="RSD156" s="4"/>
      <c r="RSE156" s="4"/>
      <c r="RSF156" s="4"/>
      <c r="RSG156" s="4"/>
      <c r="RSH156" s="4"/>
      <c r="RSI156" s="4"/>
      <c r="RSJ156" s="4"/>
      <c r="RSK156" s="4"/>
      <c r="RSL156" s="4"/>
      <c r="RSM156" s="4"/>
      <c r="RSN156" s="4"/>
      <c r="RSO156" s="4"/>
      <c r="RSP156" s="4"/>
      <c r="RSQ156" s="4"/>
      <c r="RSR156" s="4"/>
      <c r="RSS156" s="4"/>
      <c r="RST156" s="4"/>
      <c r="RSU156" s="4"/>
      <c r="RSV156" s="4"/>
      <c r="RSW156" s="4"/>
      <c r="RSX156" s="4"/>
      <c r="RSY156" s="4"/>
      <c r="RSZ156" s="4"/>
      <c r="RTA156" s="4"/>
      <c r="RTB156" s="4"/>
      <c r="RTC156" s="4"/>
      <c r="RTD156" s="4"/>
      <c r="RTE156" s="4"/>
      <c r="RTF156" s="4"/>
      <c r="RTG156" s="4"/>
      <c r="RTH156" s="4"/>
      <c r="RTI156" s="4"/>
      <c r="RTJ156" s="4"/>
      <c r="RTK156" s="4"/>
      <c r="RTL156" s="4"/>
      <c r="RTM156" s="4"/>
      <c r="RTN156" s="4"/>
      <c r="RTO156" s="4"/>
      <c r="RTP156" s="4"/>
      <c r="RTQ156" s="4"/>
      <c r="RTR156" s="4"/>
      <c r="RTS156" s="4"/>
      <c r="RTT156" s="4"/>
      <c r="RTU156" s="4"/>
      <c r="RTV156" s="4"/>
      <c r="RTW156" s="4"/>
      <c r="RTX156" s="4"/>
      <c r="RTY156" s="4"/>
      <c r="RTZ156" s="4"/>
      <c r="RUA156" s="4"/>
      <c r="RUB156" s="4"/>
      <c r="RUC156" s="4"/>
      <c r="RUD156" s="4"/>
      <c r="RUE156" s="4"/>
      <c r="RUF156" s="4"/>
      <c r="RUG156" s="4"/>
      <c r="RUH156" s="4"/>
      <c r="RUI156" s="4"/>
      <c r="RUJ156" s="4"/>
      <c r="RUK156" s="4"/>
      <c r="RUL156" s="4"/>
      <c r="RUM156" s="4"/>
      <c r="RUN156" s="4"/>
      <c r="RUO156" s="4"/>
      <c r="RUP156" s="4"/>
      <c r="RUQ156" s="4"/>
      <c r="RUR156" s="4"/>
      <c r="RUS156" s="4"/>
      <c r="RUT156" s="4"/>
      <c r="RUU156" s="4"/>
      <c r="RUV156" s="4"/>
      <c r="RUW156" s="4"/>
      <c r="RUX156" s="4"/>
      <c r="RUY156" s="4"/>
      <c r="RUZ156" s="4"/>
      <c r="RVA156" s="4"/>
      <c r="RVB156" s="4"/>
      <c r="RVC156" s="4"/>
      <c r="RVD156" s="4"/>
      <c r="RVE156" s="4"/>
      <c r="RVF156" s="4"/>
      <c r="RVG156" s="4"/>
      <c r="RVH156" s="4"/>
      <c r="RVI156" s="4"/>
      <c r="RVJ156" s="4"/>
      <c r="RVK156" s="4"/>
      <c r="RVL156" s="4"/>
      <c r="RVM156" s="4"/>
      <c r="RVN156" s="4"/>
      <c r="RVO156" s="4"/>
      <c r="RVP156" s="4"/>
      <c r="RVQ156" s="4"/>
      <c r="RVR156" s="4"/>
      <c r="RVS156" s="4"/>
      <c r="RVT156" s="4"/>
      <c r="RVU156" s="4"/>
      <c r="RVV156" s="4"/>
      <c r="RVW156" s="4"/>
      <c r="RVX156" s="4"/>
      <c r="RVY156" s="4"/>
      <c r="RVZ156" s="4"/>
      <c r="RWA156" s="4"/>
      <c r="RWB156" s="4"/>
      <c r="RWC156" s="4"/>
      <c r="RWD156" s="4"/>
      <c r="RWE156" s="4"/>
      <c r="RWF156" s="4"/>
      <c r="RWG156" s="4"/>
      <c r="RWH156" s="4"/>
      <c r="RWI156" s="4"/>
      <c r="RWJ156" s="4"/>
      <c r="RWK156" s="4"/>
      <c r="RWL156" s="4"/>
      <c r="RWM156" s="4"/>
      <c r="RWN156" s="4"/>
      <c r="RWO156" s="4"/>
      <c r="RWP156" s="4"/>
      <c r="RWQ156" s="4"/>
      <c r="RWR156" s="4"/>
      <c r="RWS156" s="4"/>
      <c r="RWT156" s="4"/>
      <c r="RWU156" s="4"/>
      <c r="RWV156" s="4"/>
      <c r="RWW156" s="4"/>
      <c r="RWX156" s="4"/>
      <c r="RWY156" s="4"/>
      <c r="RWZ156" s="4"/>
      <c r="RXA156" s="4"/>
      <c r="RXB156" s="4"/>
      <c r="RXC156" s="4"/>
      <c r="RXD156" s="4"/>
      <c r="RXE156" s="4"/>
      <c r="RXF156" s="4"/>
      <c r="RXG156" s="4"/>
      <c r="RXH156" s="4"/>
      <c r="RXI156" s="4"/>
      <c r="RXJ156" s="4"/>
      <c r="RXK156" s="4"/>
      <c r="RXL156" s="4"/>
      <c r="RXM156" s="4"/>
      <c r="RXN156" s="4"/>
      <c r="RXO156" s="4"/>
      <c r="RXP156" s="4"/>
      <c r="RXQ156" s="4"/>
      <c r="RXR156" s="4"/>
      <c r="RXS156" s="4"/>
      <c r="RXT156" s="4"/>
      <c r="RXU156" s="4"/>
      <c r="RXV156" s="4"/>
      <c r="RXW156" s="4"/>
      <c r="RXX156" s="4"/>
      <c r="RXY156" s="4"/>
      <c r="RXZ156" s="4"/>
      <c r="RYA156" s="4"/>
      <c r="RYB156" s="4"/>
      <c r="RYC156" s="4"/>
      <c r="RYD156" s="4"/>
      <c r="RYE156" s="4"/>
      <c r="RYF156" s="4"/>
      <c r="RYG156" s="4"/>
      <c r="RYH156" s="4"/>
      <c r="RYI156" s="4"/>
      <c r="RYJ156" s="4"/>
      <c r="RYK156" s="4"/>
      <c r="RYL156" s="4"/>
      <c r="RYM156" s="4"/>
      <c r="RYN156" s="4"/>
      <c r="RYO156" s="4"/>
      <c r="RYP156" s="4"/>
      <c r="RYQ156" s="4"/>
      <c r="RYR156" s="4"/>
      <c r="RYS156" s="4"/>
      <c r="RYT156" s="4"/>
      <c r="RYU156" s="4"/>
      <c r="RYV156" s="4"/>
      <c r="RYW156" s="4"/>
      <c r="RYX156" s="4"/>
      <c r="RYY156" s="4"/>
      <c r="RYZ156" s="4"/>
      <c r="RZA156" s="4"/>
      <c r="RZB156" s="4"/>
      <c r="RZC156" s="4"/>
      <c r="RZD156" s="4"/>
      <c r="RZE156" s="4"/>
      <c r="RZF156" s="4"/>
      <c r="RZG156" s="4"/>
      <c r="RZH156" s="4"/>
      <c r="RZI156" s="4"/>
      <c r="RZJ156" s="4"/>
      <c r="RZK156" s="4"/>
      <c r="RZL156" s="4"/>
      <c r="RZM156" s="4"/>
      <c r="RZN156" s="4"/>
      <c r="RZO156" s="4"/>
      <c r="RZP156" s="4"/>
      <c r="RZQ156" s="4"/>
      <c r="RZR156" s="4"/>
      <c r="RZS156" s="4"/>
      <c r="RZT156" s="4"/>
      <c r="RZU156" s="4"/>
      <c r="RZV156" s="4"/>
      <c r="RZW156" s="4"/>
      <c r="RZX156" s="4"/>
      <c r="RZY156" s="4"/>
      <c r="RZZ156" s="4"/>
      <c r="SAA156" s="4"/>
      <c r="SAB156" s="4"/>
      <c r="SAC156" s="4"/>
      <c r="SAD156" s="4"/>
      <c r="SAE156" s="4"/>
      <c r="SAF156" s="4"/>
      <c r="SAG156" s="4"/>
      <c r="SAH156" s="4"/>
      <c r="SAI156" s="4"/>
      <c r="SAJ156" s="4"/>
      <c r="SAK156" s="4"/>
      <c r="SAL156" s="4"/>
      <c r="SAM156" s="4"/>
      <c r="SAN156" s="4"/>
      <c r="SAO156" s="4"/>
      <c r="SAP156" s="4"/>
      <c r="SAQ156" s="4"/>
      <c r="SAR156" s="4"/>
      <c r="SAS156" s="4"/>
      <c r="SAT156" s="4"/>
      <c r="SAU156" s="4"/>
      <c r="SAV156" s="4"/>
      <c r="SAW156" s="4"/>
      <c r="SAX156" s="4"/>
      <c r="SAY156" s="4"/>
      <c r="SAZ156" s="4"/>
      <c r="SBA156" s="4"/>
      <c r="SBB156" s="4"/>
      <c r="SBC156" s="4"/>
      <c r="SBD156" s="4"/>
      <c r="SBE156" s="4"/>
      <c r="SBF156" s="4"/>
      <c r="SBG156" s="4"/>
      <c r="SBH156" s="4"/>
      <c r="SBI156" s="4"/>
      <c r="SBJ156" s="4"/>
      <c r="SBK156" s="4"/>
      <c r="SBL156" s="4"/>
      <c r="SBM156" s="4"/>
      <c r="SBN156" s="4"/>
      <c r="SBO156" s="4"/>
      <c r="SBP156" s="4"/>
      <c r="SBQ156" s="4"/>
      <c r="SBR156" s="4"/>
      <c r="SBS156" s="4"/>
      <c r="SBT156" s="4"/>
      <c r="SBU156" s="4"/>
      <c r="SBV156" s="4"/>
      <c r="SBW156" s="4"/>
      <c r="SBX156" s="4"/>
      <c r="SBY156" s="4"/>
      <c r="SBZ156" s="4"/>
      <c r="SCA156" s="4"/>
      <c r="SCB156" s="4"/>
      <c r="SCC156" s="4"/>
      <c r="SCD156" s="4"/>
      <c r="SCE156" s="4"/>
      <c r="SCF156" s="4"/>
      <c r="SCG156" s="4"/>
      <c r="SCH156" s="4"/>
      <c r="SCI156" s="4"/>
      <c r="SCJ156" s="4"/>
      <c r="SCK156" s="4"/>
      <c r="SCL156" s="4"/>
      <c r="SCM156" s="4"/>
      <c r="SCN156" s="4"/>
      <c r="SCO156" s="4"/>
      <c r="SCP156" s="4"/>
      <c r="SCQ156" s="4"/>
      <c r="SCR156" s="4"/>
      <c r="SCS156" s="4"/>
      <c r="SCT156" s="4"/>
      <c r="SCU156" s="4"/>
      <c r="SCV156" s="4"/>
      <c r="SCW156" s="4"/>
      <c r="SCX156" s="4"/>
      <c r="SCY156" s="4"/>
      <c r="SCZ156" s="4"/>
      <c r="SDA156" s="4"/>
      <c r="SDB156" s="4"/>
      <c r="SDC156" s="4"/>
      <c r="SDD156" s="4"/>
      <c r="SDE156" s="4"/>
      <c r="SDF156" s="4"/>
      <c r="SDG156" s="4"/>
      <c r="SDH156" s="4"/>
      <c r="SDI156" s="4"/>
      <c r="SDJ156" s="4"/>
      <c r="SDK156" s="4"/>
      <c r="SDL156" s="4"/>
      <c r="SDM156" s="4"/>
      <c r="SDN156" s="4"/>
      <c r="SDO156" s="4"/>
      <c r="SDP156" s="4"/>
      <c r="SDQ156" s="4"/>
      <c r="SDR156" s="4"/>
      <c r="SDS156" s="4"/>
      <c r="SDT156" s="4"/>
      <c r="SDU156" s="4"/>
      <c r="SDV156" s="4"/>
      <c r="SDW156" s="4"/>
      <c r="SDX156" s="4"/>
      <c r="SDY156" s="4"/>
      <c r="SDZ156" s="4"/>
      <c r="SEA156" s="4"/>
      <c r="SEB156" s="4"/>
      <c r="SEC156" s="4"/>
      <c r="SED156" s="4"/>
      <c r="SEE156" s="4"/>
      <c r="SEF156" s="4"/>
      <c r="SEG156" s="4"/>
      <c r="SEH156" s="4"/>
      <c r="SEI156" s="4"/>
      <c r="SEJ156" s="4"/>
      <c r="SEK156" s="4"/>
      <c r="SEL156" s="4"/>
      <c r="SEM156" s="4"/>
      <c r="SEN156" s="4"/>
      <c r="SEO156" s="4"/>
      <c r="SEP156" s="4"/>
      <c r="SEQ156" s="4"/>
      <c r="SER156" s="4"/>
      <c r="SES156" s="4"/>
      <c r="SET156" s="4"/>
      <c r="SEU156" s="4"/>
      <c r="SEV156" s="4"/>
      <c r="SEW156" s="4"/>
      <c r="SEX156" s="4"/>
      <c r="SEY156" s="4"/>
      <c r="SEZ156" s="4"/>
      <c r="SFA156" s="4"/>
      <c r="SFB156" s="4"/>
      <c r="SFC156" s="4"/>
      <c r="SFD156" s="4"/>
      <c r="SFE156" s="4"/>
      <c r="SFF156" s="4"/>
      <c r="SFG156" s="4"/>
      <c r="SFH156" s="4"/>
      <c r="SFI156" s="4"/>
      <c r="SFJ156" s="4"/>
      <c r="SFK156" s="4"/>
      <c r="SFL156" s="4"/>
      <c r="SFM156" s="4"/>
      <c r="SFN156" s="4"/>
      <c r="SFO156" s="4"/>
      <c r="SFP156" s="4"/>
      <c r="SFQ156" s="4"/>
      <c r="SFR156" s="4"/>
      <c r="SFS156" s="4"/>
      <c r="SFT156" s="4"/>
      <c r="SFU156" s="4"/>
      <c r="SFV156" s="4"/>
      <c r="SFW156" s="4"/>
      <c r="SFX156" s="4"/>
      <c r="SFY156" s="4"/>
      <c r="SFZ156" s="4"/>
      <c r="SGA156" s="4"/>
      <c r="SGB156" s="4"/>
      <c r="SGC156" s="4"/>
      <c r="SGD156" s="4"/>
      <c r="SGE156" s="4"/>
      <c r="SGF156" s="4"/>
      <c r="SGG156" s="4"/>
      <c r="SGH156" s="4"/>
      <c r="SGI156" s="4"/>
      <c r="SGJ156" s="4"/>
      <c r="SGK156" s="4"/>
      <c r="SGL156" s="4"/>
      <c r="SGM156" s="4"/>
      <c r="SGN156" s="4"/>
      <c r="SGO156" s="4"/>
      <c r="SGP156" s="4"/>
      <c r="SGQ156" s="4"/>
      <c r="SGR156" s="4"/>
      <c r="SGS156" s="4"/>
      <c r="SGT156" s="4"/>
      <c r="SGU156" s="4"/>
      <c r="SGV156" s="4"/>
      <c r="SGW156" s="4"/>
      <c r="SGX156" s="4"/>
      <c r="SGY156" s="4"/>
      <c r="SGZ156" s="4"/>
      <c r="SHA156" s="4"/>
      <c r="SHB156" s="4"/>
      <c r="SHC156" s="4"/>
      <c r="SHD156" s="4"/>
      <c r="SHE156" s="4"/>
      <c r="SHF156" s="4"/>
      <c r="SHG156" s="4"/>
      <c r="SHH156" s="4"/>
      <c r="SHI156" s="4"/>
      <c r="SHJ156" s="4"/>
      <c r="SHK156" s="4"/>
      <c r="SHL156" s="4"/>
      <c r="SHM156" s="4"/>
      <c r="SHN156" s="4"/>
      <c r="SHO156" s="4"/>
      <c r="SHP156" s="4"/>
      <c r="SHQ156" s="4"/>
      <c r="SHR156" s="4"/>
      <c r="SHS156" s="4"/>
      <c r="SHT156" s="4"/>
      <c r="SHU156" s="4"/>
      <c r="SHV156" s="4"/>
      <c r="SHW156" s="4"/>
      <c r="SHX156" s="4"/>
      <c r="SHY156" s="4"/>
      <c r="SHZ156" s="4"/>
      <c r="SIA156" s="4"/>
      <c r="SIB156" s="4"/>
      <c r="SIC156" s="4"/>
      <c r="SID156" s="4"/>
      <c r="SIE156" s="4"/>
      <c r="SIF156" s="4"/>
      <c r="SIG156" s="4"/>
      <c r="SIH156" s="4"/>
      <c r="SII156" s="4"/>
      <c r="SIJ156" s="4"/>
      <c r="SIK156" s="4"/>
      <c r="SIL156" s="4"/>
      <c r="SIM156" s="4"/>
      <c r="SIN156" s="4"/>
      <c r="SIO156" s="4"/>
      <c r="SIP156" s="4"/>
      <c r="SIQ156" s="4"/>
      <c r="SIR156" s="4"/>
      <c r="SIS156" s="4"/>
      <c r="SIT156" s="4"/>
      <c r="SIU156" s="4"/>
      <c r="SIV156" s="4"/>
      <c r="SIW156" s="4"/>
      <c r="SIX156" s="4"/>
      <c r="SIY156" s="4"/>
      <c r="SIZ156" s="4"/>
      <c r="SJA156" s="4"/>
      <c r="SJB156" s="4"/>
      <c r="SJC156" s="4"/>
      <c r="SJD156" s="4"/>
      <c r="SJE156" s="4"/>
      <c r="SJF156" s="4"/>
      <c r="SJG156" s="4"/>
      <c r="SJH156" s="4"/>
      <c r="SJI156" s="4"/>
      <c r="SJJ156" s="4"/>
      <c r="SJK156" s="4"/>
      <c r="SJL156" s="4"/>
      <c r="SJM156" s="4"/>
      <c r="SJN156" s="4"/>
      <c r="SJO156" s="4"/>
      <c r="SJP156" s="4"/>
      <c r="SJQ156" s="4"/>
      <c r="SJR156" s="4"/>
      <c r="SJS156" s="4"/>
      <c r="SJT156" s="4"/>
      <c r="SJU156" s="4"/>
      <c r="SJV156" s="4"/>
      <c r="SJW156" s="4"/>
      <c r="SJX156" s="4"/>
      <c r="SJY156" s="4"/>
      <c r="SJZ156" s="4"/>
      <c r="SKA156" s="4"/>
      <c r="SKB156" s="4"/>
      <c r="SKC156" s="4"/>
      <c r="SKD156" s="4"/>
      <c r="SKE156" s="4"/>
      <c r="SKF156" s="4"/>
      <c r="SKG156" s="4"/>
      <c r="SKH156" s="4"/>
      <c r="SKI156" s="4"/>
      <c r="SKJ156" s="4"/>
      <c r="SKK156" s="4"/>
      <c r="SKL156" s="4"/>
      <c r="SKM156" s="4"/>
      <c r="SKN156" s="4"/>
      <c r="SKO156" s="4"/>
      <c r="SKP156" s="4"/>
      <c r="SKQ156" s="4"/>
      <c r="SKR156" s="4"/>
      <c r="SKS156" s="4"/>
      <c r="SKT156" s="4"/>
      <c r="SKU156" s="4"/>
      <c r="SKV156" s="4"/>
      <c r="SKW156" s="4"/>
      <c r="SKX156" s="4"/>
      <c r="SKY156" s="4"/>
      <c r="SKZ156" s="4"/>
      <c r="SLA156" s="4"/>
      <c r="SLB156" s="4"/>
      <c r="SLC156" s="4"/>
      <c r="SLD156" s="4"/>
      <c r="SLE156" s="4"/>
      <c r="SLF156" s="4"/>
      <c r="SLG156" s="4"/>
      <c r="SLH156" s="4"/>
      <c r="SLI156" s="4"/>
      <c r="SLJ156" s="4"/>
      <c r="SLK156" s="4"/>
      <c r="SLL156" s="4"/>
      <c r="SLM156" s="4"/>
      <c r="SLN156" s="4"/>
      <c r="SLO156" s="4"/>
      <c r="SLP156" s="4"/>
      <c r="SLQ156" s="4"/>
      <c r="SLR156" s="4"/>
      <c r="SLS156" s="4"/>
      <c r="SLT156" s="4"/>
      <c r="SLU156" s="4"/>
      <c r="SLV156" s="4"/>
      <c r="SLW156" s="4"/>
      <c r="SLX156" s="4"/>
      <c r="SLY156" s="4"/>
      <c r="SLZ156" s="4"/>
      <c r="SMA156" s="4"/>
      <c r="SMB156" s="4"/>
      <c r="SMC156" s="4"/>
      <c r="SMD156" s="4"/>
      <c r="SME156" s="4"/>
      <c r="SMF156" s="4"/>
      <c r="SMG156" s="4"/>
      <c r="SMH156" s="4"/>
      <c r="SMI156" s="4"/>
      <c r="SMJ156" s="4"/>
      <c r="SMK156" s="4"/>
      <c r="SML156" s="4"/>
      <c r="SMM156" s="4"/>
      <c r="SMN156" s="4"/>
      <c r="SMO156" s="4"/>
      <c r="SMP156" s="4"/>
      <c r="SMQ156" s="4"/>
      <c r="SMR156" s="4"/>
      <c r="SMS156" s="4"/>
      <c r="SMT156" s="4"/>
      <c r="SMU156" s="4"/>
      <c r="SMV156" s="4"/>
      <c r="SMW156" s="4"/>
      <c r="SMX156" s="4"/>
      <c r="SMY156" s="4"/>
      <c r="SMZ156" s="4"/>
      <c r="SNA156" s="4"/>
      <c r="SNB156" s="4"/>
      <c r="SNC156" s="4"/>
      <c r="SND156" s="4"/>
      <c r="SNE156" s="4"/>
      <c r="SNF156" s="4"/>
      <c r="SNG156" s="4"/>
      <c r="SNH156" s="4"/>
      <c r="SNI156" s="4"/>
      <c r="SNJ156" s="4"/>
      <c r="SNK156" s="4"/>
      <c r="SNL156" s="4"/>
      <c r="SNM156" s="4"/>
      <c r="SNN156" s="4"/>
      <c r="SNO156" s="4"/>
      <c r="SNP156" s="4"/>
      <c r="SNQ156" s="4"/>
      <c r="SNR156" s="4"/>
      <c r="SNS156" s="4"/>
      <c r="SNT156" s="4"/>
      <c r="SNU156" s="4"/>
      <c r="SNV156" s="4"/>
      <c r="SNW156" s="4"/>
      <c r="SNX156" s="4"/>
      <c r="SNY156" s="4"/>
      <c r="SNZ156" s="4"/>
      <c r="SOA156" s="4"/>
      <c r="SOB156" s="4"/>
      <c r="SOC156" s="4"/>
      <c r="SOD156" s="4"/>
      <c r="SOE156" s="4"/>
      <c r="SOF156" s="4"/>
      <c r="SOG156" s="4"/>
      <c r="SOH156" s="4"/>
      <c r="SOI156" s="4"/>
      <c r="SOJ156" s="4"/>
      <c r="SOK156" s="4"/>
      <c r="SOL156" s="4"/>
      <c r="SOM156" s="4"/>
      <c r="SON156" s="4"/>
      <c r="SOO156" s="4"/>
      <c r="SOP156" s="4"/>
      <c r="SOQ156" s="4"/>
      <c r="SOR156" s="4"/>
      <c r="SOS156" s="4"/>
      <c r="SOT156" s="4"/>
      <c r="SOU156" s="4"/>
      <c r="SOV156" s="4"/>
      <c r="SOW156" s="4"/>
      <c r="SOX156" s="4"/>
      <c r="SOY156" s="4"/>
      <c r="SOZ156" s="4"/>
      <c r="SPA156" s="4"/>
      <c r="SPB156" s="4"/>
      <c r="SPC156" s="4"/>
      <c r="SPD156" s="4"/>
      <c r="SPE156" s="4"/>
      <c r="SPF156" s="4"/>
      <c r="SPG156" s="4"/>
      <c r="SPH156" s="4"/>
      <c r="SPI156" s="4"/>
      <c r="SPJ156" s="4"/>
      <c r="SPK156" s="4"/>
      <c r="SPL156" s="4"/>
      <c r="SPM156" s="4"/>
      <c r="SPN156" s="4"/>
      <c r="SPO156" s="4"/>
      <c r="SPP156" s="4"/>
      <c r="SPQ156" s="4"/>
      <c r="SPR156" s="4"/>
      <c r="SPS156" s="4"/>
      <c r="SPT156" s="4"/>
      <c r="SPU156" s="4"/>
      <c r="SPV156" s="4"/>
      <c r="SPW156" s="4"/>
      <c r="SPX156" s="4"/>
      <c r="SPY156" s="4"/>
      <c r="SPZ156" s="4"/>
      <c r="SQA156" s="4"/>
      <c r="SQB156" s="4"/>
      <c r="SQC156" s="4"/>
      <c r="SQD156" s="4"/>
      <c r="SQE156" s="4"/>
      <c r="SQF156" s="4"/>
      <c r="SQG156" s="4"/>
      <c r="SQH156" s="4"/>
      <c r="SQI156" s="4"/>
      <c r="SQJ156" s="4"/>
      <c r="SQK156" s="4"/>
      <c r="SQL156" s="4"/>
      <c r="SQM156" s="4"/>
      <c r="SQN156" s="4"/>
      <c r="SQO156" s="4"/>
      <c r="SQP156" s="4"/>
      <c r="SQQ156" s="4"/>
      <c r="SQR156" s="4"/>
      <c r="SQS156" s="4"/>
      <c r="SQT156" s="4"/>
      <c r="SQU156" s="4"/>
      <c r="SQV156" s="4"/>
      <c r="SQW156" s="4"/>
      <c r="SQX156" s="4"/>
      <c r="SQY156" s="4"/>
      <c r="SQZ156" s="4"/>
      <c r="SRA156" s="4"/>
      <c r="SRB156" s="4"/>
      <c r="SRC156" s="4"/>
      <c r="SRD156" s="4"/>
      <c r="SRE156" s="4"/>
      <c r="SRF156" s="4"/>
      <c r="SRG156" s="4"/>
      <c r="SRH156" s="4"/>
      <c r="SRI156" s="4"/>
      <c r="SRJ156" s="4"/>
      <c r="SRK156" s="4"/>
      <c r="SRL156" s="4"/>
      <c r="SRM156" s="4"/>
      <c r="SRN156" s="4"/>
      <c r="SRO156" s="4"/>
      <c r="SRP156" s="4"/>
      <c r="SRQ156" s="4"/>
      <c r="SRR156" s="4"/>
      <c r="SRS156" s="4"/>
      <c r="SRT156" s="4"/>
      <c r="SRU156" s="4"/>
      <c r="SRV156" s="4"/>
      <c r="SRW156" s="4"/>
      <c r="SRX156" s="4"/>
      <c r="SRY156" s="4"/>
      <c r="SRZ156" s="4"/>
      <c r="SSA156" s="4"/>
      <c r="SSB156" s="4"/>
      <c r="SSC156" s="4"/>
      <c r="SSD156" s="4"/>
      <c r="SSE156" s="4"/>
      <c r="SSF156" s="4"/>
      <c r="SSG156" s="4"/>
      <c r="SSH156" s="4"/>
      <c r="SSI156" s="4"/>
      <c r="SSJ156" s="4"/>
      <c r="SSK156" s="4"/>
      <c r="SSL156" s="4"/>
      <c r="SSM156" s="4"/>
      <c r="SSN156" s="4"/>
      <c r="SSO156" s="4"/>
      <c r="SSP156" s="4"/>
      <c r="SSQ156" s="4"/>
      <c r="SSR156" s="4"/>
      <c r="SSS156" s="4"/>
      <c r="SST156" s="4"/>
      <c r="SSU156" s="4"/>
      <c r="SSV156" s="4"/>
      <c r="SSW156" s="4"/>
      <c r="SSX156" s="4"/>
      <c r="SSY156" s="4"/>
      <c r="SSZ156" s="4"/>
      <c r="STA156" s="4"/>
      <c r="STB156" s="4"/>
      <c r="STC156" s="4"/>
      <c r="STD156" s="4"/>
      <c r="STE156" s="4"/>
      <c r="STF156" s="4"/>
      <c r="STG156" s="4"/>
      <c r="STH156" s="4"/>
      <c r="STI156" s="4"/>
      <c r="STJ156" s="4"/>
      <c r="STK156" s="4"/>
      <c r="STL156" s="4"/>
      <c r="STM156" s="4"/>
      <c r="STN156" s="4"/>
      <c r="STO156" s="4"/>
      <c r="STP156" s="4"/>
      <c r="STQ156" s="4"/>
      <c r="STR156" s="4"/>
      <c r="STS156" s="4"/>
      <c r="STT156" s="4"/>
      <c r="STU156" s="4"/>
      <c r="STV156" s="4"/>
      <c r="STW156" s="4"/>
      <c r="STX156" s="4"/>
      <c r="STY156" s="4"/>
      <c r="STZ156" s="4"/>
      <c r="SUA156" s="4"/>
      <c r="SUB156" s="4"/>
      <c r="SUC156" s="4"/>
      <c r="SUD156" s="4"/>
      <c r="SUE156" s="4"/>
      <c r="SUF156" s="4"/>
      <c r="SUG156" s="4"/>
      <c r="SUH156" s="4"/>
      <c r="SUI156" s="4"/>
      <c r="SUJ156" s="4"/>
      <c r="SUK156" s="4"/>
      <c r="SUL156" s="4"/>
      <c r="SUM156" s="4"/>
      <c r="SUN156" s="4"/>
      <c r="SUO156" s="4"/>
      <c r="SUP156" s="4"/>
      <c r="SUQ156" s="4"/>
      <c r="SUR156" s="4"/>
      <c r="SUS156" s="4"/>
      <c r="SUT156" s="4"/>
      <c r="SUU156" s="4"/>
      <c r="SUV156" s="4"/>
      <c r="SUW156" s="4"/>
      <c r="SUX156" s="4"/>
      <c r="SUY156" s="4"/>
      <c r="SUZ156" s="4"/>
      <c r="SVA156" s="4"/>
      <c r="SVB156" s="4"/>
      <c r="SVC156" s="4"/>
      <c r="SVD156" s="4"/>
      <c r="SVE156" s="4"/>
      <c r="SVF156" s="4"/>
      <c r="SVG156" s="4"/>
      <c r="SVH156" s="4"/>
      <c r="SVI156" s="4"/>
      <c r="SVJ156" s="4"/>
      <c r="SVK156" s="4"/>
      <c r="SVL156" s="4"/>
      <c r="SVM156" s="4"/>
      <c r="SVN156" s="4"/>
      <c r="SVO156" s="4"/>
      <c r="SVP156" s="4"/>
      <c r="SVQ156" s="4"/>
      <c r="SVR156" s="4"/>
      <c r="SVS156" s="4"/>
      <c r="SVT156" s="4"/>
      <c r="SVU156" s="4"/>
      <c r="SVV156" s="4"/>
      <c r="SVW156" s="4"/>
      <c r="SVX156" s="4"/>
      <c r="SVY156" s="4"/>
      <c r="SVZ156" s="4"/>
      <c r="SWA156" s="4"/>
      <c r="SWB156" s="4"/>
      <c r="SWC156" s="4"/>
      <c r="SWD156" s="4"/>
      <c r="SWE156" s="4"/>
      <c r="SWF156" s="4"/>
      <c r="SWG156" s="4"/>
      <c r="SWH156" s="4"/>
      <c r="SWI156" s="4"/>
      <c r="SWJ156" s="4"/>
      <c r="SWK156" s="4"/>
      <c r="SWL156" s="4"/>
      <c r="SWM156" s="4"/>
      <c r="SWN156" s="4"/>
      <c r="SWO156" s="4"/>
      <c r="SWP156" s="4"/>
      <c r="SWQ156" s="4"/>
      <c r="SWR156" s="4"/>
      <c r="SWS156" s="4"/>
      <c r="SWT156" s="4"/>
      <c r="SWU156" s="4"/>
      <c r="SWV156" s="4"/>
      <c r="SWW156" s="4"/>
      <c r="SWX156" s="4"/>
      <c r="SWY156" s="4"/>
      <c r="SWZ156" s="4"/>
      <c r="SXA156" s="4"/>
      <c r="SXB156" s="4"/>
      <c r="SXC156" s="4"/>
      <c r="SXD156" s="4"/>
      <c r="SXE156" s="4"/>
      <c r="SXF156" s="4"/>
      <c r="SXG156" s="4"/>
      <c r="SXH156" s="4"/>
      <c r="SXI156" s="4"/>
      <c r="SXJ156" s="4"/>
      <c r="SXK156" s="4"/>
      <c r="SXL156" s="4"/>
      <c r="SXM156" s="4"/>
      <c r="SXN156" s="4"/>
      <c r="SXO156" s="4"/>
      <c r="SXP156" s="4"/>
      <c r="SXQ156" s="4"/>
      <c r="SXR156" s="4"/>
      <c r="SXS156" s="4"/>
      <c r="SXT156" s="4"/>
      <c r="SXU156" s="4"/>
      <c r="SXV156" s="4"/>
      <c r="SXW156" s="4"/>
      <c r="SXX156" s="4"/>
      <c r="SXY156" s="4"/>
      <c r="SXZ156" s="4"/>
      <c r="SYA156" s="4"/>
      <c r="SYB156" s="4"/>
      <c r="SYC156" s="4"/>
      <c r="SYD156" s="4"/>
      <c r="SYE156" s="4"/>
      <c r="SYF156" s="4"/>
      <c r="SYG156" s="4"/>
      <c r="SYH156" s="4"/>
      <c r="SYI156" s="4"/>
      <c r="SYJ156" s="4"/>
      <c r="SYK156" s="4"/>
      <c r="SYL156" s="4"/>
      <c r="SYM156" s="4"/>
      <c r="SYN156" s="4"/>
      <c r="SYO156" s="4"/>
      <c r="SYP156" s="4"/>
      <c r="SYQ156" s="4"/>
      <c r="SYR156" s="4"/>
      <c r="SYS156" s="4"/>
      <c r="SYT156" s="4"/>
      <c r="SYU156" s="4"/>
      <c r="SYV156" s="4"/>
      <c r="SYW156" s="4"/>
      <c r="SYX156" s="4"/>
      <c r="SYY156" s="4"/>
      <c r="SYZ156" s="4"/>
      <c r="SZA156" s="4"/>
      <c r="SZB156" s="4"/>
      <c r="SZC156" s="4"/>
      <c r="SZD156" s="4"/>
      <c r="SZE156" s="4"/>
      <c r="SZF156" s="4"/>
      <c r="SZG156" s="4"/>
      <c r="SZH156" s="4"/>
      <c r="SZI156" s="4"/>
      <c r="SZJ156" s="4"/>
      <c r="SZK156" s="4"/>
      <c r="SZL156" s="4"/>
      <c r="SZM156" s="4"/>
      <c r="SZN156" s="4"/>
      <c r="SZO156" s="4"/>
      <c r="SZP156" s="4"/>
      <c r="SZQ156" s="4"/>
      <c r="SZR156" s="4"/>
      <c r="SZS156" s="4"/>
      <c r="SZT156" s="4"/>
      <c r="SZU156" s="4"/>
      <c r="SZV156" s="4"/>
      <c r="SZW156" s="4"/>
      <c r="SZX156" s="4"/>
      <c r="SZY156" s="4"/>
      <c r="SZZ156" s="4"/>
      <c r="TAA156" s="4"/>
      <c r="TAB156" s="4"/>
      <c r="TAC156" s="4"/>
      <c r="TAD156" s="4"/>
      <c r="TAE156" s="4"/>
      <c r="TAF156" s="4"/>
      <c r="TAG156" s="4"/>
      <c r="TAH156" s="4"/>
      <c r="TAI156" s="4"/>
      <c r="TAJ156" s="4"/>
      <c r="TAK156" s="4"/>
      <c r="TAL156" s="4"/>
      <c r="TAM156" s="4"/>
      <c r="TAN156" s="4"/>
      <c r="TAO156" s="4"/>
      <c r="TAP156" s="4"/>
      <c r="TAQ156" s="4"/>
      <c r="TAR156" s="4"/>
      <c r="TAS156" s="4"/>
      <c r="TAT156" s="4"/>
      <c r="TAU156" s="4"/>
      <c r="TAV156" s="4"/>
      <c r="TAW156" s="4"/>
      <c r="TAX156" s="4"/>
      <c r="TAY156" s="4"/>
      <c r="TAZ156" s="4"/>
      <c r="TBA156" s="4"/>
      <c r="TBB156" s="4"/>
      <c r="TBC156" s="4"/>
      <c r="TBD156" s="4"/>
      <c r="TBE156" s="4"/>
      <c r="TBF156" s="4"/>
      <c r="TBG156" s="4"/>
      <c r="TBH156" s="4"/>
      <c r="TBI156" s="4"/>
      <c r="TBJ156" s="4"/>
      <c r="TBK156" s="4"/>
      <c r="TBL156" s="4"/>
      <c r="TBM156" s="4"/>
      <c r="TBN156" s="4"/>
      <c r="TBO156" s="4"/>
      <c r="TBP156" s="4"/>
      <c r="TBQ156" s="4"/>
      <c r="TBR156" s="4"/>
      <c r="TBS156" s="4"/>
      <c r="TBT156" s="4"/>
      <c r="TBU156" s="4"/>
      <c r="TBV156" s="4"/>
      <c r="TBW156" s="4"/>
      <c r="TBX156" s="4"/>
      <c r="TBY156" s="4"/>
      <c r="TBZ156" s="4"/>
      <c r="TCA156" s="4"/>
      <c r="TCB156" s="4"/>
      <c r="TCC156" s="4"/>
      <c r="TCD156" s="4"/>
      <c r="TCE156" s="4"/>
      <c r="TCF156" s="4"/>
      <c r="TCG156" s="4"/>
      <c r="TCH156" s="4"/>
      <c r="TCI156" s="4"/>
      <c r="TCJ156" s="4"/>
      <c r="TCK156" s="4"/>
      <c r="TCL156" s="4"/>
      <c r="TCM156" s="4"/>
      <c r="TCN156" s="4"/>
      <c r="TCO156" s="4"/>
      <c r="TCP156" s="4"/>
      <c r="TCQ156" s="4"/>
      <c r="TCR156" s="4"/>
      <c r="TCS156" s="4"/>
      <c r="TCT156" s="4"/>
      <c r="TCU156" s="4"/>
      <c r="TCV156" s="4"/>
      <c r="TCW156" s="4"/>
      <c r="TCX156" s="4"/>
      <c r="TCY156" s="4"/>
      <c r="TCZ156" s="4"/>
      <c r="TDA156" s="4"/>
      <c r="TDB156" s="4"/>
      <c r="TDC156" s="4"/>
      <c r="TDD156" s="4"/>
      <c r="TDE156" s="4"/>
      <c r="TDF156" s="4"/>
      <c r="TDG156" s="4"/>
      <c r="TDH156" s="4"/>
      <c r="TDI156" s="4"/>
      <c r="TDJ156" s="4"/>
      <c r="TDK156" s="4"/>
      <c r="TDL156" s="4"/>
      <c r="TDM156" s="4"/>
      <c r="TDN156" s="4"/>
      <c r="TDO156" s="4"/>
      <c r="TDP156" s="4"/>
      <c r="TDQ156" s="4"/>
      <c r="TDR156" s="4"/>
      <c r="TDS156" s="4"/>
      <c r="TDT156" s="4"/>
      <c r="TDU156" s="4"/>
      <c r="TDV156" s="4"/>
      <c r="TDW156" s="4"/>
      <c r="TDX156" s="4"/>
      <c r="TDY156" s="4"/>
      <c r="TDZ156" s="4"/>
      <c r="TEA156" s="4"/>
      <c r="TEB156" s="4"/>
      <c r="TEC156" s="4"/>
      <c r="TED156" s="4"/>
      <c r="TEE156" s="4"/>
      <c r="TEF156" s="4"/>
      <c r="TEG156" s="4"/>
      <c r="TEH156" s="4"/>
      <c r="TEI156" s="4"/>
      <c r="TEJ156" s="4"/>
      <c r="TEK156" s="4"/>
      <c r="TEL156" s="4"/>
      <c r="TEM156" s="4"/>
      <c r="TEN156" s="4"/>
      <c r="TEO156" s="4"/>
      <c r="TEP156" s="4"/>
      <c r="TEQ156" s="4"/>
      <c r="TER156" s="4"/>
      <c r="TES156" s="4"/>
      <c r="TET156" s="4"/>
      <c r="TEU156" s="4"/>
      <c r="TEV156" s="4"/>
      <c r="TEW156" s="4"/>
      <c r="TEX156" s="4"/>
      <c r="TEY156" s="4"/>
      <c r="TEZ156" s="4"/>
      <c r="TFA156" s="4"/>
      <c r="TFB156" s="4"/>
      <c r="TFC156" s="4"/>
      <c r="TFD156" s="4"/>
      <c r="TFE156" s="4"/>
      <c r="TFF156" s="4"/>
      <c r="TFG156" s="4"/>
      <c r="TFH156" s="4"/>
      <c r="TFI156" s="4"/>
      <c r="TFJ156" s="4"/>
      <c r="TFK156" s="4"/>
      <c r="TFL156" s="4"/>
      <c r="TFM156" s="4"/>
      <c r="TFN156" s="4"/>
      <c r="TFO156" s="4"/>
      <c r="TFP156" s="4"/>
      <c r="TFQ156" s="4"/>
      <c r="TFR156" s="4"/>
      <c r="TFS156" s="4"/>
      <c r="TFT156" s="4"/>
      <c r="TFU156" s="4"/>
      <c r="TFV156" s="4"/>
      <c r="TFW156" s="4"/>
      <c r="TFX156" s="4"/>
      <c r="TFY156" s="4"/>
      <c r="TFZ156" s="4"/>
      <c r="TGA156" s="4"/>
      <c r="TGB156" s="4"/>
      <c r="TGC156" s="4"/>
      <c r="TGD156" s="4"/>
      <c r="TGE156" s="4"/>
      <c r="TGF156" s="4"/>
      <c r="TGG156" s="4"/>
      <c r="TGH156" s="4"/>
      <c r="TGI156" s="4"/>
      <c r="TGJ156" s="4"/>
      <c r="TGK156" s="4"/>
      <c r="TGL156" s="4"/>
      <c r="TGM156" s="4"/>
      <c r="TGN156" s="4"/>
      <c r="TGO156" s="4"/>
      <c r="TGP156" s="4"/>
      <c r="TGQ156" s="4"/>
      <c r="TGR156" s="4"/>
      <c r="TGS156" s="4"/>
      <c r="TGT156" s="4"/>
      <c r="TGU156" s="4"/>
      <c r="TGV156" s="4"/>
      <c r="TGW156" s="4"/>
      <c r="TGX156" s="4"/>
      <c r="TGY156" s="4"/>
      <c r="TGZ156" s="4"/>
      <c r="THA156" s="4"/>
      <c r="THB156" s="4"/>
      <c r="THC156" s="4"/>
      <c r="THD156" s="4"/>
      <c r="THE156" s="4"/>
      <c r="THF156" s="4"/>
      <c r="THG156" s="4"/>
      <c r="THH156" s="4"/>
      <c r="THI156" s="4"/>
      <c r="THJ156" s="4"/>
      <c r="THK156" s="4"/>
      <c r="THL156" s="4"/>
      <c r="THM156" s="4"/>
      <c r="THN156" s="4"/>
      <c r="THO156" s="4"/>
      <c r="THP156" s="4"/>
      <c r="THQ156" s="4"/>
      <c r="THR156" s="4"/>
      <c r="THS156" s="4"/>
      <c r="THT156" s="4"/>
      <c r="THU156" s="4"/>
      <c r="THV156" s="4"/>
      <c r="THW156" s="4"/>
      <c r="THX156" s="4"/>
      <c r="THY156" s="4"/>
      <c r="THZ156" s="4"/>
      <c r="TIA156" s="4"/>
      <c r="TIB156" s="4"/>
      <c r="TIC156" s="4"/>
      <c r="TID156" s="4"/>
      <c r="TIE156" s="4"/>
      <c r="TIF156" s="4"/>
      <c r="TIG156" s="4"/>
      <c r="TIH156" s="4"/>
      <c r="TII156" s="4"/>
      <c r="TIJ156" s="4"/>
      <c r="TIK156" s="4"/>
      <c r="TIL156" s="4"/>
      <c r="TIM156" s="4"/>
      <c r="TIN156" s="4"/>
      <c r="TIO156" s="4"/>
      <c r="TIP156" s="4"/>
      <c r="TIQ156" s="4"/>
      <c r="TIR156" s="4"/>
      <c r="TIS156" s="4"/>
      <c r="TIT156" s="4"/>
      <c r="TIU156" s="4"/>
      <c r="TIV156" s="4"/>
      <c r="TIW156" s="4"/>
      <c r="TIX156" s="4"/>
      <c r="TIY156" s="4"/>
      <c r="TIZ156" s="4"/>
      <c r="TJA156" s="4"/>
      <c r="TJB156" s="4"/>
      <c r="TJC156" s="4"/>
      <c r="TJD156" s="4"/>
      <c r="TJE156" s="4"/>
      <c r="TJF156" s="4"/>
      <c r="TJG156" s="4"/>
      <c r="TJH156" s="4"/>
      <c r="TJI156" s="4"/>
      <c r="TJJ156" s="4"/>
      <c r="TJK156" s="4"/>
      <c r="TJL156" s="4"/>
      <c r="TJM156" s="4"/>
      <c r="TJN156" s="4"/>
      <c r="TJO156" s="4"/>
      <c r="TJP156" s="4"/>
      <c r="TJQ156" s="4"/>
      <c r="TJR156" s="4"/>
      <c r="TJS156" s="4"/>
      <c r="TJT156" s="4"/>
      <c r="TJU156" s="4"/>
      <c r="TJV156" s="4"/>
      <c r="TJW156" s="4"/>
      <c r="TJX156" s="4"/>
      <c r="TJY156" s="4"/>
      <c r="TJZ156" s="4"/>
      <c r="TKA156" s="4"/>
      <c r="TKB156" s="4"/>
      <c r="TKC156" s="4"/>
      <c r="TKD156" s="4"/>
      <c r="TKE156" s="4"/>
      <c r="TKF156" s="4"/>
      <c r="TKG156" s="4"/>
      <c r="TKH156" s="4"/>
      <c r="TKI156" s="4"/>
      <c r="TKJ156" s="4"/>
      <c r="TKK156" s="4"/>
      <c r="TKL156" s="4"/>
      <c r="TKM156" s="4"/>
      <c r="TKN156" s="4"/>
      <c r="TKO156" s="4"/>
      <c r="TKP156" s="4"/>
      <c r="TKQ156" s="4"/>
      <c r="TKR156" s="4"/>
      <c r="TKS156" s="4"/>
      <c r="TKT156" s="4"/>
      <c r="TKU156" s="4"/>
      <c r="TKV156" s="4"/>
      <c r="TKW156" s="4"/>
      <c r="TKX156" s="4"/>
      <c r="TKY156" s="4"/>
      <c r="TKZ156" s="4"/>
      <c r="TLA156" s="4"/>
      <c r="TLB156" s="4"/>
      <c r="TLC156" s="4"/>
      <c r="TLD156" s="4"/>
      <c r="TLE156" s="4"/>
      <c r="TLF156" s="4"/>
      <c r="TLG156" s="4"/>
      <c r="TLH156" s="4"/>
      <c r="TLI156" s="4"/>
      <c r="TLJ156" s="4"/>
      <c r="TLK156" s="4"/>
      <c r="TLL156" s="4"/>
      <c r="TLM156" s="4"/>
      <c r="TLN156" s="4"/>
      <c r="TLO156" s="4"/>
      <c r="TLP156" s="4"/>
      <c r="TLQ156" s="4"/>
      <c r="TLR156" s="4"/>
      <c r="TLS156" s="4"/>
      <c r="TLT156" s="4"/>
      <c r="TLU156" s="4"/>
      <c r="TLV156" s="4"/>
      <c r="TLW156" s="4"/>
      <c r="TLX156" s="4"/>
      <c r="TLY156" s="4"/>
      <c r="TLZ156" s="4"/>
      <c r="TMA156" s="4"/>
      <c r="TMB156" s="4"/>
      <c r="TMC156" s="4"/>
      <c r="TMD156" s="4"/>
      <c r="TME156" s="4"/>
      <c r="TMF156" s="4"/>
      <c r="TMG156" s="4"/>
      <c r="TMH156" s="4"/>
      <c r="TMI156" s="4"/>
      <c r="TMJ156" s="4"/>
      <c r="TMK156" s="4"/>
      <c r="TML156" s="4"/>
      <c r="TMM156" s="4"/>
      <c r="TMN156" s="4"/>
      <c r="TMO156" s="4"/>
      <c r="TMP156" s="4"/>
      <c r="TMQ156" s="4"/>
      <c r="TMR156" s="4"/>
      <c r="TMS156" s="4"/>
      <c r="TMT156" s="4"/>
      <c r="TMU156" s="4"/>
      <c r="TMV156" s="4"/>
      <c r="TMW156" s="4"/>
      <c r="TMX156" s="4"/>
      <c r="TMY156" s="4"/>
      <c r="TMZ156" s="4"/>
      <c r="TNA156" s="4"/>
      <c r="TNB156" s="4"/>
      <c r="TNC156" s="4"/>
      <c r="TND156" s="4"/>
      <c r="TNE156" s="4"/>
      <c r="TNF156" s="4"/>
      <c r="TNG156" s="4"/>
      <c r="TNH156" s="4"/>
      <c r="TNI156" s="4"/>
      <c r="TNJ156" s="4"/>
      <c r="TNK156" s="4"/>
      <c r="TNL156" s="4"/>
      <c r="TNM156" s="4"/>
      <c r="TNN156" s="4"/>
      <c r="TNO156" s="4"/>
      <c r="TNP156" s="4"/>
      <c r="TNQ156" s="4"/>
      <c r="TNR156" s="4"/>
      <c r="TNS156" s="4"/>
      <c r="TNT156" s="4"/>
      <c r="TNU156" s="4"/>
      <c r="TNV156" s="4"/>
      <c r="TNW156" s="4"/>
      <c r="TNX156" s="4"/>
      <c r="TNY156" s="4"/>
      <c r="TNZ156" s="4"/>
      <c r="TOA156" s="4"/>
      <c r="TOB156" s="4"/>
      <c r="TOC156" s="4"/>
      <c r="TOD156" s="4"/>
      <c r="TOE156" s="4"/>
      <c r="TOF156" s="4"/>
      <c r="TOG156" s="4"/>
      <c r="TOH156" s="4"/>
      <c r="TOI156" s="4"/>
      <c r="TOJ156" s="4"/>
      <c r="TOK156" s="4"/>
      <c r="TOL156" s="4"/>
      <c r="TOM156" s="4"/>
      <c r="TON156" s="4"/>
      <c r="TOO156" s="4"/>
      <c r="TOP156" s="4"/>
      <c r="TOQ156" s="4"/>
      <c r="TOR156" s="4"/>
      <c r="TOS156" s="4"/>
      <c r="TOT156" s="4"/>
      <c r="TOU156" s="4"/>
      <c r="TOV156" s="4"/>
      <c r="TOW156" s="4"/>
      <c r="TOX156" s="4"/>
      <c r="TOY156" s="4"/>
      <c r="TOZ156" s="4"/>
      <c r="TPA156" s="4"/>
      <c r="TPB156" s="4"/>
      <c r="TPC156" s="4"/>
      <c r="TPD156" s="4"/>
      <c r="TPE156" s="4"/>
      <c r="TPF156" s="4"/>
      <c r="TPG156" s="4"/>
      <c r="TPH156" s="4"/>
      <c r="TPI156" s="4"/>
      <c r="TPJ156" s="4"/>
      <c r="TPK156" s="4"/>
      <c r="TPL156" s="4"/>
      <c r="TPM156" s="4"/>
      <c r="TPN156" s="4"/>
      <c r="TPO156" s="4"/>
      <c r="TPP156" s="4"/>
      <c r="TPQ156" s="4"/>
      <c r="TPR156" s="4"/>
      <c r="TPS156" s="4"/>
      <c r="TPT156" s="4"/>
      <c r="TPU156" s="4"/>
      <c r="TPV156" s="4"/>
      <c r="TPW156" s="4"/>
      <c r="TPX156" s="4"/>
      <c r="TPY156" s="4"/>
      <c r="TPZ156" s="4"/>
      <c r="TQA156" s="4"/>
      <c r="TQB156" s="4"/>
      <c r="TQC156" s="4"/>
      <c r="TQD156" s="4"/>
      <c r="TQE156" s="4"/>
      <c r="TQF156" s="4"/>
      <c r="TQG156" s="4"/>
      <c r="TQH156" s="4"/>
      <c r="TQI156" s="4"/>
      <c r="TQJ156" s="4"/>
      <c r="TQK156" s="4"/>
      <c r="TQL156" s="4"/>
      <c r="TQM156" s="4"/>
      <c r="TQN156" s="4"/>
      <c r="TQO156" s="4"/>
      <c r="TQP156" s="4"/>
      <c r="TQQ156" s="4"/>
      <c r="TQR156" s="4"/>
      <c r="TQS156" s="4"/>
      <c r="TQT156" s="4"/>
      <c r="TQU156" s="4"/>
      <c r="TQV156" s="4"/>
      <c r="TQW156" s="4"/>
      <c r="TQX156" s="4"/>
      <c r="TQY156" s="4"/>
      <c r="TQZ156" s="4"/>
      <c r="TRA156" s="4"/>
      <c r="TRB156" s="4"/>
      <c r="TRC156" s="4"/>
      <c r="TRD156" s="4"/>
      <c r="TRE156" s="4"/>
      <c r="TRF156" s="4"/>
      <c r="TRG156" s="4"/>
      <c r="TRH156" s="4"/>
      <c r="TRI156" s="4"/>
      <c r="TRJ156" s="4"/>
      <c r="TRK156" s="4"/>
      <c r="TRL156" s="4"/>
      <c r="TRM156" s="4"/>
      <c r="TRN156" s="4"/>
      <c r="TRO156" s="4"/>
      <c r="TRP156" s="4"/>
      <c r="TRQ156" s="4"/>
      <c r="TRR156" s="4"/>
      <c r="TRS156" s="4"/>
      <c r="TRT156" s="4"/>
      <c r="TRU156" s="4"/>
      <c r="TRV156" s="4"/>
      <c r="TRW156" s="4"/>
      <c r="TRX156" s="4"/>
      <c r="TRY156" s="4"/>
      <c r="TRZ156" s="4"/>
      <c r="TSA156" s="4"/>
      <c r="TSB156" s="4"/>
      <c r="TSC156" s="4"/>
      <c r="TSD156" s="4"/>
      <c r="TSE156" s="4"/>
      <c r="TSF156" s="4"/>
      <c r="TSG156" s="4"/>
      <c r="TSH156" s="4"/>
      <c r="TSI156" s="4"/>
      <c r="TSJ156" s="4"/>
      <c r="TSK156" s="4"/>
      <c r="TSL156" s="4"/>
      <c r="TSM156" s="4"/>
      <c r="TSN156" s="4"/>
      <c r="TSO156" s="4"/>
      <c r="TSP156" s="4"/>
      <c r="TSQ156" s="4"/>
      <c r="TSR156" s="4"/>
      <c r="TSS156" s="4"/>
      <c r="TST156" s="4"/>
      <c r="TSU156" s="4"/>
      <c r="TSV156" s="4"/>
      <c r="TSW156" s="4"/>
      <c r="TSX156" s="4"/>
      <c r="TSY156" s="4"/>
      <c r="TSZ156" s="4"/>
      <c r="TTA156" s="4"/>
      <c r="TTB156" s="4"/>
      <c r="TTC156" s="4"/>
      <c r="TTD156" s="4"/>
      <c r="TTE156" s="4"/>
      <c r="TTF156" s="4"/>
      <c r="TTG156" s="4"/>
      <c r="TTH156" s="4"/>
      <c r="TTI156" s="4"/>
      <c r="TTJ156" s="4"/>
      <c r="TTK156" s="4"/>
      <c r="TTL156" s="4"/>
      <c r="TTM156" s="4"/>
      <c r="TTN156" s="4"/>
      <c r="TTO156" s="4"/>
      <c r="TTP156" s="4"/>
      <c r="TTQ156" s="4"/>
      <c r="TTR156" s="4"/>
      <c r="TTS156" s="4"/>
      <c r="TTT156" s="4"/>
      <c r="TTU156" s="4"/>
      <c r="TTV156" s="4"/>
      <c r="TTW156" s="4"/>
      <c r="TTX156" s="4"/>
      <c r="TTY156" s="4"/>
      <c r="TTZ156" s="4"/>
      <c r="TUA156" s="4"/>
      <c r="TUB156" s="4"/>
      <c r="TUC156" s="4"/>
      <c r="TUD156" s="4"/>
      <c r="TUE156" s="4"/>
      <c r="TUF156" s="4"/>
      <c r="TUG156" s="4"/>
      <c r="TUH156" s="4"/>
      <c r="TUI156" s="4"/>
      <c r="TUJ156" s="4"/>
      <c r="TUK156" s="4"/>
      <c r="TUL156" s="4"/>
      <c r="TUM156" s="4"/>
      <c r="TUN156" s="4"/>
      <c r="TUO156" s="4"/>
      <c r="TUP156" s="4"/>
      <c r="TUQ156" s="4"/>
      <c r="TUR156" s="4"/>
      <c r="TUS156" s="4"/>
      <c r="TUT156" s="4"/>
      <c r="TUU156" s="4"/>
      <c r="TUV156" s="4"/>
      <c r="TUW156" s="4"/>
      <c r="TUX156" s="4"/>
      <c r="TUY156" s="4"/>
      <c r="TUZ156" s="4"/>
      <c r="TVA156" s="4"/>
      <c r="TVB156" s="4"/>
      <c r="TVC156" s="4"/>
      <c r="TVD156" s="4"/>
      <c r="TVE156" s="4"/>
      <c r="TVF156" s="4"/>
      <c r="TVG156" s="4"/>
      <c r="TVH156" s="4"/>
      <c r="TVI156" s="4"/>
      <c r="TVJ156" s="4"/>
      <c r="TVK156" s="4"/>
      <c r="TVL156" s="4"/>
      <c r="TVM156" s="4"/>
      <c r="TVN156" s="4"/>
      <c r="TVO156" s="4"/>
      <c r="TVP156" s="4"/>
      <c r="TVQ156" s="4"/>
      <c r="TVR156" s="4"/>
      <c r="TVS156" s="4"/>
      <c r="TVT156" s="4"/>
      <c r="TVU156" s="4"/>
      <c r="TVV156" s="4"/>
      <c r="TVW156" s="4"/>
      <c r="TVX156" s="4"/>
      <c r="TVY156" s="4"/>
      <c r="TVZ156" s="4"/>
      <c r="TWA156" s="4"/>
      <c r="TWB156" s="4"/>
      <c r="TWC156" s="4"/>
      <c r="TWD156" s="4"/>
      <c r="TWE156" s="4"/>
      <c r="TWF156" s="4"/>
      <c r="TWG156" s="4"/>
      <c r="TWH156" s="4"/>
      <c r="TWI156" s="4"/>
      <c r="TWJ156" s="4"/>
      <c r="TWK156" s="4"/>
      <c r="TWL156" s="4"/>
      <c r="TWM156" s="4"/>
      <c r="TWN156" s="4"/>
      <c r="TWO156" s="4"/>
      <c r="TWP156" s="4"/>
      <c r="TWQ156" s="4"/>
      <c r="TWR156" s="4"/>
      <c r="TWS156" s="4"/>
      <c r="TWT156" s="4"/>
      <c r="TWU156" s="4"/>
      <c r="TWV156" s="4"/>
      <c r="TWW156" s="4"/>
      <c r="TWX156" s="4"/>
      <c r="TWY156" s="4"/>
      <c r="TWZ156" s="4"/>
      <c r="TXA156" s="4"/>
      <c r="TXB156" s="4"/>
      <c r="TXC156" s="4"/>
      <c r="TXD156" s="4"/>
      <c r="TXE156" s="4"/>
      <c r="TXF156" s="4"/>
      <c r="TXG156" s="4"/>
      <c r="TXH156" s="4"/>
      <c r="TXI156" s="4"/>
      <c r="TXJ156" s="4"/>
      <c r="TXK156" s="4"/>
      <c r="TXL156" s="4"/>
      <c r="TXM156" s="4"/>
      <c r="TXN156" s="4"/>
      <c r="TXO156" s="4"/>
      <c r="TXP156" s="4"/>
      <c r="TXQ156" s="4"/>
      <c r="TXR156" s="4"/>
      <c r="TXS156" s="4"/>
      <c r="TXT156" s="4"/>
      <c r="TXU156" s="4"/>
      <c r="TXV156" s="4"/>
      <c r="TXW156" s="4"/>
      <c r="TXX156" s="4"/>
      <c r="TXY156" s="4"/>
      <c r="TXZ156" s="4"/>
      <c r="TYA156" s="4"/>
      <c r="TYB156" s="4"/>
      <c r="TYC156" s="4"/>
      <c r="TYD156" s="4"/>
      <c r="TYE156" s="4"/>
      <c r="TYF156" s="4"/>
      <c r="TYG156" s="4"/>
      <c r="TYH156" s="4"/>
      <c r="TYI156" s="4"/>
      <c r="TYJ156" s="4"/>
      <c r="TYK156" s="4"/>
      <c r="TYL156" s="4"/>
      <c r="TYM156" s="4"/>
      <c r="TYN156" s="4"/>
      <c r="TYO156" s="4"/>
      <c r="TYP156" s="4"/>
      <c r="TYQ156" s="4"/>
      <c r="TYR156" s="4"/>
      <c r="TYS156" s="4"/>
      <c r="TYT156" s="4"/>
      <c r="TYU156" s="4"/>
      <c r="TYV156" s="4"/>
      <c r="TYW156" s="4"/>
      <c r="TYX156" s="4"/>
      <c r="TYY156" s="4"/>
      <c r="TYZ156" s="4"/>
      <c r="TZA156" s="4"/>
      <c r="TZB156" s="4"/>
      <c r="TZC156" s="4"/>
      <c r="TZD156" s="4"/>
      <c r="TZE156" s="4"/>
      <c r="TZF156" s="4"/>
      <c r="TZG156" s="4"/>
      <c r="TZH156" s="4"/>
      <c r="TZI156" s="4"/>
      <c r="TZJ156" s="4"/>
      <c r="TZK156" s="4"/>
      <c r="TZL156" s="4"/>
      <c r="TZM156" s="4"/>
      <c r="TZN156" s="4"/>
      <c r="TZO156" s="4"/>
      <c r="TZP156" s="4"/>
      <c r="TZQ156" s="4"/>
      <c r="TZR156" s="4"/>
      <c r="TZS156" s="4"/>
      <c r="TZT156" s="4"/>
      <c r="TZU156" s="4"/>
      <c r="TZV156" s="4"/>
      <c r="TZW156" s="4"/>
      <c r="TZX156" s="4"/>
      <c r="TZY156" s="4"/>
      <c r="TZZ156" s="4"/>
      <c r="UAA156" s="4"/>
      <c r="UAB156" s="4"/>
      <c r="UAC156" s="4"/>
      <c r="UAD156" s="4"/>
      <c r="UAE156" s="4"/>
      <c r="UAF156" s="4"/>
      <c r="UAG156" s="4"/>
      <c r="UAH156" s="4"/>
      <c r="UAI156" s="4"/>
      <c r="UAJ156" s="4"/>
      <c r="UAK156" s="4"/>
      <c r="UAL156" s="4"/>
      <c r="UAM156" s="4"/>
      <c r="UAN156" s="4"/>
      <c r="UAO156" s="4"/>
      <c r="UAP156" s="4"/>
      <c r="UAQ156" s="4"/>
      <c r="UAR156" s="4"/>
      <c r="UAS156" s="4"/>
      <c r="UAT156" s="4"/>
      <c r="UAU156" s="4"/>
      <c r="UAV156" s="4"/>
      <c r="UAW156" s="4"/>
      <c r="UAX156" s="4"/>
      <c r="UAY156" s="4"/>
      <c r="UAZ156" s="4"/>
      <c r="UBA156" s="4"/>
      <c r="UBB156" s="4"/>
      <c r="UBC156" s="4"/>
      <c r="UBD156" s="4"/>
      <c r="UBE156" s="4"/>
      <c r="UBF156" s="4"/>
      <c r="UBG156" s="4"/>
      <c r="UBH156" s="4"/>
      <c r="UBI156" s="4"/>
      <c r="UBJ156" s="4"/>
      <c r="UBK156" s="4"/>
      <c r="UBL156" s="4"/>
      <c r="UBM156" s="4"/>
      <c r="UBN156" s="4"/>
      <c r="UBO156" s="4"/>
      <c r="UBP156" s="4"/>
      <c r="UBQ156" s="4"/>
      <c r="UBR156" s="4"/>
      <c r="UBS156" s="4"/>
      <c r="UBT156" s="4"/>
      <c r="UBU156" s="4"/>
      <c r="UBV156" s="4"/>
      <c r="UBW156" s="4"/>
      <c r="UBX156" s="4"/>
      <c r="UBY156" s="4"/>
      <c r="UBZ156" s="4"/>
      <c r="UCA156" s="4"/>
      <c r="UCB156" s="4"/>
      <c r="UCC156" s="4"/>
      <c r="UCD156" s="4"/>
      <c r="UCE156" s="4"/>
      <c r="UCF156" s="4"/>
      <c r="UCG156" s="4"/>
      <c r="UCH156" s="4"/>
      <c r="UCI156" s="4"/>
      <c r="UCJ156" s="4"/>
      <c r="UCK156" s="4"/>
      <c r="UCL156" s="4"/>
      <c r="UCM156" s="4"/>
      <c r="UCN156" s="4"/>
      <c r="UCO156" s="4"/>
      <c r="UCP156" s="4"/>
      <c r="UCQ156" s="4"/>
      <c r="UCR156" s="4"/>
      <c r="UCS156" s="4"/>
      <c r="UCT156" s="4"/>
      <c r="UCU156" s="4"/>
      <c r="UCV156" s="4"/>
      <c r="UCW156" s="4"/>
      <c r="UCX156" s="4"/>
      <c r="UCY156" s="4"/>
      <c r="UCZ156" s="4"/>
      <c r="UDA156" s="4"/>
      <c r="UDB156" s="4"/>
      <c r="UDC156" s="4"/>
      <c r="UDD156" s="4"/>
      <c r="UDE156" s="4"/>
      <c r="UDF156" s="4"/>
      <c r="UDG156" s="4"/>
      <c r="UDH156" s="4"/>
      <c r="UDI156" s="4"/>
      <c r="UDJ156" s="4"/>
      <c r="UDK156" s="4"/>
      <c r="UDL156" s="4"/>
      <c r="UDM156" s="4"/>
      <c r="UDN156" s="4"/>
      <c r="UDO156" s="4"/>
      <c r="UDP156" s="4"/>
      <c r="UDQ156" s="4"/>
      <c r="UDR156" s="4"/>
      <c r="UDS156" s="4"/>
      <c r="UDT156" s="4"/>
      <c r="UDU156" s="4"/>
      <c r="UDV156" s="4"/>
      <c r="UDW156" s="4"/>
      <c r="UDX156" s="4"/>
      <c r="UDY156" s="4"/>
      <c r="UDZ156" s="4"/>
      <c r="UEA156" s="4"/>
      <c r="UEB156" s="4"/>
      <c r="UEC156" s="4"/>
      <c r="UED156" s="4"/>
      <c r="UEE156" s="4"/>
      <c r="UEF156" s="4"/>
      <c r="UEG156" s="4"/>
      <c r="UEH156" s="4"/>
      <c r="UEI156" s="4"/>
      <c r="UEJ156" s="4"/>
      <c r="UEK156" s="4"/>
      <c r="UEL156" s="4"/>
      <c r="UEM156" s="4"/>
      <c r="UEN156" s="4"/>
      <c r="UEO156" s="4"/>
      <c r="UEP156" s="4"/>
      <c r="UEQ156" s="4"/>
      <c r="UER156" s="4"/>
      <c r="UES156" s="4"/>
      <c r="UET156" s="4"/>
      <c r="UEU156" s="4"/>
      <c r="UEV156" s="4"/>
      <c r="UEW156" s="4"/>
      <c r="UEX156" s="4"/>
      <c r="UEY156" s="4"/>
      <c r="UEZ156" s="4"/>
      <c r="UFA156" s="4"/>
      <c r="UFB156" s="4"/>
      <c r="UFC156" s="4"/>
      <c r="UFD156" s="4"/>
      <c r="UFE156" s="4"/>
      <c r="UFF156" s="4"/>
      <c r="UFG156" s="4"/>
      <c r="UFH156" s="4"/>
      <c r="UFI156" s="4"/>
      <c r="UFJ156" s="4"/>
      <c r="UFK156" s="4"/>
      <c r="UFL156" s="4"/>
      <c r="UFM156" s="4"/>
      <c r="UFN156" s="4"/>
      <c r="UFO156" s="4"/>
      <c r="UFP156" s="4"/>
      <c r="UFQ156" s="4"/>
      <c r="UFR156" s="4"/>
      <c r="UFS156" s="4"/>
      <c r="UFT156" s="4"/>
      <c r="UFU156" s="4"/>
      <c r="UFV156" s="4"/>
      <c r="UFW156" s="4"/>
      <c r="UFX156" s="4"/>
      <c r="UFY156" s="4"/>
      <c r="UFZ156" s="4"/>
      <c r="UGA156" s="4"/>
      <c r="UGB156" s="4"/>
      <c r="UGC156" s="4"/>
      <c r="UGD156" s="4"/>
      <c r="UGE156" s="4"/>
      <c r="UGF156" s="4"/>
      <c r="UGG156" s="4"/>
      <c r="UGH156" s="4"/>
      <c r="UGI156" s="4"/>
      <c r="UGJ156" s="4"/>
      <c r="UGK156" s="4"/>
      <c r="UGL156" s="4"/>
      <c r="UGM156" s="4"/>
      <c r="UGN156" s="4"/>
      <c r="UGO156" s="4"/>
      <c r="UGP156" s="4"/>
      <c r="UGQ156" s="4"/>
      <c r="UGR156" s="4"/>
      <c r="UGS156" s="4"/>
      <c r="UGT156" s="4"/>
      <c r="UGU156" s="4"/>
      <c r="UGV156" s="4"/>
      <c r="UGW156" s="4"/>
      <c r="UGX156" s="4"/>
      <c r="UGY156" s="4"/>
      <c r="UGZ156" s="4"/>
      <c r="UHA156" s="4"/>
      <c r="UHB156" s="4"/>
      <c r="UHC156" s="4"/>
      <c r="UHD156" s="4"/>
      <c r="UHE156" s="4"/>
      <c r="UHF156" s="4"/>
      <c r="UHG156" s="4"/>
      <c r="UHH156" s="4"/>
      <c r="UHI156" s="4"/>
      <c r="UHJ156" s="4"/>
      <c r="UHK156" s="4"/>
      <c r="UHL156" s="4"/>
      <c r="UHM156" s="4"/>
      <c r="UHN156" s="4"/>
      <c r="UHO156" s="4"/>
      <c r="UHP156" s="4"/>
      <c r="UHQ156" s="4"/>
      <c r="UHR156" s="4"/>
      <c r="UHS156" s="4"/>
      <c r="UHT156" s="4"/>
      <c r="UHU156" s="4"/>
      <c r="UHV156" s="4"/>
      <c r="UHW156" s="4"/>
      <c r="UHX156" s="4"/>
      <c r="UHY156" s="4"/>
      <c r="UHZ156" s="4"/>
      <c r="UIA156" s="4"/>
      <c r="UIB156" s="4"/>
      <c r="UIC156" s="4"/>
      <c r="UID156" s="4"/>
      <c r="UIE156" s="4"/>
      <c r="UIF156" s="4"/>
      <c r="UIG156" s="4"/>
      <c r="UIH156" s="4"/>
      <c r="UII156" s="4"/>
      <c r="UIJ156" s="4"/>
      <c r="UIK156" s="4"/>
      <c r="UIL156" s="4"/>
      <c r="UIM156" s="4"/>
      <c r="UIN156" s="4"/>
      <c r="UIO156" s="4"/>
      <c r="UIP156" s="4"/>
      <c r="UIQ156" s="4"/>
      <c r="UIR156" s="4"/>
      <c r="UIS156" s="4"/>
      <c r="UIT156" s="4"/>
      <c r="UIU156" s="4"/>
      <c r="UIV156" s="4"/>
      <c r="UIW156" s="4"/>
      <c r="UIX156" s="4"/>
      <c r="UIY156" s="4"/>
      <c r="UIZ156" s="4"/>
      <c r="UJA156" s="4"/>
      <c r="UJB156" s="4"/>
      <c r="UJC156" s="4"/>
      <c r="UJD156" s="4"/>
      <c r="UJE156" s="4"/>
      <c r="UJF156" s="4"/>
      <c r="UJG156" s="4"/>
      <c r="UJH156" s="4"/>
      <c r="UJI156" s="4"/>
      <c r="UJJ156" s="4"/>
      <c r="UJK156" s="4"/>
      <c r="UJL156" s="4"/>
      <c r="UJM156" s="4"/>
      <c r="UJN156" s="4"/>
      <c r="UJO156" s="4"/>
      <c r="UJP156" s="4"/>
      <c r="UJQ156" s="4"/>
      <c r="UJR156" s="4"/>
      <c r="UJS156" s="4"/>
      <c r="UJT156" s="4"/>
      <c r="UJU156" s="4"/>
      <c r="UJV156" s="4"/>
      <c r="UJW156" s="4"/>
      <c r="UJX156" s="4"/>
      <c r="UJY156" s="4"/>
      <c r="UJZ156" s="4"/>
      <c r="UKA156" s="4"/>
      <c r="UKB156" s="4"/>
      <c r="UKC156" s="4"/>
      <c r="UKD156" s="4"/>
      <c r="UKE156" s="4"/>
      <c r="UKF156" s="4"/>
      <c r="UKG156" s="4"/>
      <c r="UKH156" s="4"/>
      <c r="UKI156" s="4"/>
      <c r="UKJ156" s="4"/>
      <c r="UKK156" s="4"/>
      <c r="UKL156" s="4"/>
      <c r="UKM156" s="4"/>
      <c r="UKN156" s="4"/>
      <c r="UKO156" s="4"/>
      <c r="UKP156" s="4"/>
      <c r="UKQ156" s="4"/>
      <c r="UKR156" s="4"/>
      <c r="UKS156" s="4"/>
      <c r="UKT156" s="4"/>
      <c r="UKU156" s="4"/>
      <c r="UKV156" s="4"/>
      <c r="UKW156" s="4"/>
      <c r="UKX156" s="4"/>
      <c r="UKY156" s="4"/>
      <c r="UKZ156" s="4"/>
      <c r="ULA156" s="4"/>
      <c r="ULB156" s="4"/>
      <c r="ULC156" s="4"/>
      <c r="ULD156" s="4"/>
      <c r="ULE156" s="4"/>
      <c r="ULF156" s="4"/>
      <c r="ULG156" s="4"/>
      <c r="ULH156" s="4"/>
      <c r="ULI156" s="4"/>
      <c r="ULJ156" s="4"/>
      <c r="ULK156" s="4"/>
      <c r="ULL156" s="4"/>
      <c r="ULM156" s="4"/>
      <c r="ULN156" s="4"/>
      <c r="ULO156" s="4"/>
      <c r="ULP156" s="4"/>
      <c r="ULQ156" s="4"/>
      <c r="ULR156" s="4"/>
      <c r="ULS156" s="4"/>
      <c r="ULT156" s="4"/>
      <c r="ULU156" s="4"/>
      <c r="ULV156" s="4"/>
      <c r="ULW156" s="4"/>
      <c r="ULX156" s="4"/>
      <c r="ULY156" s="4"/>
      <c r="ULZ156" s="4"/>
      <c r="UMA156" s="4"/>
      <c r="UMB156" s="4"/>
      <c r="UMC156" s="4"/>
      <c r="UMD156" s="4"/>
      <c r="UME156" s="4"/>
      <c r="UMF156" s="4"/>
      <c r="UMG156" s="4"/>
      <c r="UMH156" s="4"/>
      <c r="UMI156" s="4"/>
      <c r="UMJ156" s="4"/>
      <c r="UMK156" s="4"/>
      <c r="UML156" s="4"/>
      <c r="UMM156" s="4"/>
      <c r="UMN156" s="4"/>
      <c r="UMO156" s="4"/>
      <c r="UMP156" s="4"/>
      <c r="UMQ156" s="4"/>
      <c r="UMR156" s="4"/>
      <c r="UMS156" s="4"/>
      <c r="UMT156" s="4"/>
      <c r="UMU156" s="4"/>
      <c r="UMV156" s="4"/>
      <c r="UMW156" s="4"/>
      <c r="UMX156" s="4"/>
      <c r="UMY156" s="4"/>
      <c r="UMZ156" s="4"/>
      <c r="UNA156" s="4"/>
      <c r="UNB156" s="4"/>
      <c r="UNC156" s="4"/>
      <c r="UND156" s="4"/>
      <c r="UNE156" s="4"/>
      <c r="UNF156" s="4"/>
      <c r="UNG156" s="4"/>
      <c r="UNH156" s="4"/>
      <c r="UNI156" s="4"/>
      <c r="UNJ156" s="4"/>
      <c r="UNK156" s="4"/>
      <c r="UNL156" s="4"/>
      <c r="UNM156" s="4"/>
      <c r="UNN156" s="4"/>
      <c r="UNO156" s="4"/>
      <c r="UNP156" s="4"/>
      <c r="UNQ156" s="4"/>
      <c r="UNR156" s="4"/>
      <c r="UNS156" s="4"/>
      <c r="UNT156" s="4"/>
      <c r="UNU156" s="4"/>
      <c r="UNV156" s="4"/>
      <c r="UNW156" s="4"/>
      <c r="UNX156" s="4"/>
      <c r="UNY156" s="4"/>
      <c r="UNZ156" s="4"/>
      <c r="UOA156" s="4"/>
      <c r="UOB156" s="4"/>
      <c r="UOC156" s="4"/>
      <c r="UOD156" s="4"/>
      <c r="UOE156" s="4"/>
      <c r="UOF156" s="4"/>
      <c r="UOG156" s="4"/>
      <c r="UOH156" s="4"/>
      <c r="UOI156" s="4"/>
      <c r="UOJ156" s="4"/>
      <c r="UOK156" s="4"/>
      <c r="UOL156" s="4"/>
      <c r="UOM156" s="4"/>
      <c r="UON156" s="4"/>
      <c r="UOO156" s="4"/>
      <c r="UOP156" s="4"/>
      <c r="UOQ156" s="4"/>
      <c r="UOR156" s="4"/>
      <c r="UOS156" s="4"/>
      <c r="UOT156" s="4"/>
      <c r="UOU156" s="4"/>
      <c r="UOV156" s="4"/>
      <c r="UOW156" s="4"/>
      <c r="UOX156" s="4"/>
      <c r="UOY156" s="4"/>
      <c r="UOZ156" s="4"/>
      <c r="UPA156" s="4"/>
      <c r="UPB156" s="4"/>
      <c r="UPC156" s="4"/>
      <c r="UPD156" s="4"/>
      <c r="UPE156" s="4"/>
      <c r="UPF156" s="4"/>
      <c r="UPG156" s="4"/>
      <c r="UPH156" s="4"/>
      <c r="UPI156" s="4"/>
      <c r="UPJ156" s="4"/>
      <c r="UPK156" s="4"/>
      <c r="UPL156" s="4"/>
      <c r="UPM156" s="4"/>
      <c r="UPN156" s="4"/>
      <c r="UPO156" s="4"/>
      <c r="UPP156" s="4"/>
      <c r="UPQ156" s="4"/>
      <c r="UPR156" s="4"/>
      <c r="UPS156" s="4"/>
      <c r="UPT156" s="4"/>
      <c r="UPU156" s="4"/>
      <c r="UPV156" s="4"/>
      <c r="UPW156" s="4"/>
      <c r="UPX156" s="4"/>
      <c r="UPY156" s="4"/>
      <c r="UPZ156" s="4"/>
      <c r="UQA156" s="4"/>
      <c r="UQB156" s="4"/>
      <c r="UQC156" s="4"/>
      <c r="UQD156" s="4"/>
      <c r="UQE156" s="4"/>
      <c r="UQF156" s="4"/>
      <c r="UQG156" s="4"/>
      <c r="UQH156" s="4"/>
      <c r="UQI156" s="4"/>
      <c r="UQJ156" s="4"/>
      <c r="UQK156" s="4"/>
      <c r="UQL156" s="4"/>
      <c r="UQM156" s="4"/>
      <c r="UQN156" s="4"/>
      <c r="UQO156" s="4"/>
      <c r="UQP156" s="4"/>
      <c r="UQQ156" s="4"/>
      <c r="UQR156" s="4"/>
      <c r="UQS156" s="4"/>
      <c r="UQT156" s="4"/>
      <c r="UQU156" s="4"/>
      <c r="UQV156" s="4"/>
      <c r="UQW156" s="4"/>
      <c r="UQX156" s="4"/>
      <c r="UQY156" s="4"/>
      <c r="UQZ156" s="4"/>
      <c r="URA156" s="4"/>
      <c r="URB156" s="4"/>
      <c r="URC156" s="4"/>
      <c r="URD156" s="4"/>
      <c r="URE156" s="4"/>
      <c r="URF156" s="4"/>
      <c r="URG156" s="4"/>
      <c r="URH156" s="4"/>
      <c r="URI156" s="4"/>
      <c r="URJ156" s="4"/>
      <c r="URK156" s="4"/>
      <c r="URL156" s="4"/>
      <c r="URM156" s="4"/>
      <c r="URN156" s="4"/>
      <c r="URO156" s="4"/>
      <c r="URP156" s="4"/>
      <c r="URQ156" s="4"/>
      <c r="URR156" s="4"/>
      <c r="URS156" s="4"/>
      <c r="URT156" s="4"/>
      <c r="URU156" s="4"/>
      <c r="URV156" s="4"/>
      <c r="URW156" s="4"/>
      <c r="URX156" s="4"/>
      <c r="URY156" s="4"/>
      <c r="URZ156" s="4"/>
      <c r="USA156" s="4"/>
      <c r="USB156" s="4"/>
      <c r="USC156" s="4"/>
      <c r="USD156" s="4"/>
      <c r="USE156" s="4"/>
      <c r="USF156" s="4"/>
      <c r="USG156" s="4"/>
      <c r="USH156" s="4"/>
      <c r="USI156" s="4"/>
      <c r="USJ156" s="4"/>
      <c r="USK156" s="4"/>
      <c r="USL156" s="4"/>
      <c r="USM156" s="4"/>
      <c r="USN156" s="4"/>
      <c r="USO156" s="4"/>
      <c r="USP156" s="4"/>
      <c r="USQ156" s="4"/>
      <c r="USR156" s="4"/>
      <c r="USS156" s="4"/>
      <c r="UST156" s="4"/>
      <c r="USU156" s="4"/>
      <c r="USV156" s="4"/>
      <c r="USW156" s="4"/>
      <c r="USX156" s="4"/>
      <c r="USY156" s="4"/>
      <c r="USZ156" s="4"/>
      <c r="UTA156" s="4"/>
      <c r="UTB156" s="4"/>
      <c r="UTC156" s="4"/>
      <c r="UTD156" s="4"/>
      <c r="UTE156" s="4"/>
      <c r="UTF156" s="4"/>
      <c r="UTG156" s="4"/>
      <c r="UTH156" s="4"/>
      <c r="UTI156" s="4"/>
      <c r="UTJ156" s="4"/>
      <c r="UTK156" s="4"/>
      <c r="UTL156" s="4"/>
      <c r="UTM156" s="4"/>
      <c r="UTN156" s="4"/>
      <c r="UTO156" s="4"/>
      <c r="UTP156" s="4"/>
      <c r="UTQ156" s="4"/>
      <c r="UTR156" s="4"/>
      <c r="UTS156" s="4"/>
      <c r="UTT156" s="4"/>
      <c r="UTU156" s="4"/>
      <c r="UTV156" s="4"/>
      <c r="UTW156" s="4"/>
      <c r="UTX156" s="4"/>
      <c r="UTY156" s="4"/>
      <c r="UTZ156" s="4"/>
      <c r="UUA156" s="4"/>
      <c r="UUB156" s="4"/>
      <c r="UUC156" s="4"/>
      <c r="UUD156" s="4"/>
      <c r="UUE156" s="4"/>
      <c r="UUF156" s="4"/>
      <c r="UUG156" s="4"/>
      <c r="UUH156" s="4"/>
      <c r="UUI156" s="4"/>
      <c r="UUJ156" s="4"/>
      <c r="UUK156" s="4"/>
      <c r="UUL156" s="4"/>
      <c r="UUM156" s="4"/>
      <c r="UUN156" s="4"/>
      <c r="UUO156" s="4"/>
      <c r="UUP156" s="4"/>
      <c r="UUQ156" s="4"/>
      <c r="UUR156" s="4"/>
      <c r="UUS156" s="4"/>
      <c r="UUT156" s="4"/>
      <c r="UUU156" s="4"/>
      <c r="UUV156" s="4"/>
      <c r="UUW156" s="4"/>
      <c r="UUX156" s="4"/>
      <c r="UUY156" s="4"/>
      <c r="UUZ156" s="4"/>
      <c r="UVA156" s="4"/>
      <c r="UVB156" s="4"/>
      <c r="UVC156" s="4"/>
      <c r="UVD156" s="4"/>
      <c r="UVE156" s="4"/>
      <c r="UVF156" s="4"/>
      <c r="UVG156" s="4"/>
      <c r="UVH156" s="4"/>
      <c r="UVI156" s="4"/>
      <c r="UVJ156" s="4"/>
      <c r="UVK156" s="4"/>
      <c r="UVL156" s="4"/>
      <c r="UVM156" s="4"/>
      <c r="UVN156" s="4"/>
      <c r="UVO156" s="4"/>
      <c r="UVP156" s="4"/>
      <c r="UVQ156" s="4"/>
      <c r="UVR156" s="4"/>
      <c r="UVS156" s="4"/>
      <c r="UVT156" s="4"/>
      <c r="UVU156" s="4"/>
      <c r="UVV156" s="4"/>
      <c r="UVW156" s="4"/>
      <c r="UVX156" s="4"/>
      <c r="UVY156" s="4"/>
      <c r="UVZ156" s="4"/>
      <c r="UWA156" s="4"/>
      <c r="UWB156" s="4"/>
      <c r="UWC156" s="4"/>
      <c r="UWD156" s="4"/>
      <c r="UWE156" s="4"/>
      <c r="UWF156" s="4"/>
      <c r="UWG156" s="4"/>
      <c r="UWH156" s="4"/>
      <c r="UWI156" s="4"/>
      <c r="UWJ156" s="4"/>
      <c r="UWK156" s="4"/>
      <c r="UWL156" s="4"/>
      <c r="UWM156" s="4"/>
      <c r="UWN156" s="4"/>
      <c r="UWO156" s="4"/>
      <c r="UWP156" s="4"/>
      <c r="UWQ156" s="4"/>
      <c r="UWR156" s="4"/>
      <c r="UWS156" s="4"/>
      <c r="UWT156" s="4"/>
      <c r="UWU156" s="4"/>
      <c r="UWV156" s="4"/>
      <c r="UWW156" s="4"/>
      <c r="UWX156" s="4"/>
      <c r="UWY156" s="4"/>
      <c r="UWZ156" s="4"/>
      <c r="UXA156" s="4"/>
      <c r="UXB156" s="4"/>
      <c r="UXC156" s="4"/>
      <c r="UXD156" s="4"/>
      <c r="UXE156" s="4"/>
      <c r="UXF156" s="4"/>
      <c r="UXG156" s="4"/>
      <c r="UXH156" s="4"/>
      <c r="UXI156" s="4"/>
      <c r="UXJ156" s="4"/>
      <c r="UXK156" s="4"/>
      <c r="UXL156" s="4"/>
      <c r="UXM156" s="4"/>
      <c r="UXN156" s="4"/>
      <c r="UXO156" s="4"/>
      <c r="UXP156" s="4"/>
      <c r="UXQ156" s="4"/>
      <c r="UXR156" s="4"/>
      <c r="UXS156" s="4"/>
      <c r="UXT156" s="4"/>
      <c r="UXU156" s="4"/>
      <c r="UXV156" s="4"/>
      <c r="UXW156" s="4"/>
      <c r="UXX156" s="4"/>
      <c r="UXY156" s="4"/>
      <c r="UXZ156" s="4"/>
      <c r="UYA156" s="4"/>
      <c r="UYB156" s="4"/>
      <c r="UYC156" s="4"/>
      <c r="UYD156" s="4"/>
      <c r="UYE156" s="4"/>
      <c r="UYF156" s="4"/>
      <c r="UYG156" s="4"/>
      <c r="UYH156" s="4"/>
      <c r="UYI156" s="4"/>
      <c r="UYJ156" s="4"/>
      <c r="UYK156" s="4"/>
      <c r="UYL156" s="4"/>
      <c r="UYM156" s="4"/>
      <c r="UYN156" s="4"/>
      <c r="UYO156" s="4"/>
      <c r="UYP156" s="4"/>
      <c r="UYQ156" s="4"/>
      <c r="UYR156" s="4"/>
      <c r="UYS156" s="4"/>
      <c r="UYT156" s="4"/>
      <c r="UYU156" s="4"/>
      <c r="UYV156" s="4"/>
      <c r="UYW156" s="4"/>
      <c r="UYX156" s="4"/>
      <c r="UYY156" s="4"/>
      <c r="UYZ156" s="4"/>
      <c r="UZA156" s="4"/>
      <c r="UZB156" s="4"/>
      <c r="UZC156" s="4"/>
      <c r="UZD156" s="4"/>
      <c r="UZE156" s="4"/>
      <c r="UZF156" s="4"/>
      <c r="UZG156" s="4"/>
      <c r="UZH156" s="4"/>
      <c r="UZI156" s="4"/>
      <c r="UZJ156" s="4"/>
      <c r="UZK156" s="4"/>
      <c r="UZL156" s="4"/>
      <c r="UZM156" s="4"/>
      <c r="UZN156" s="4"/>
      <c r="UZO156" s="4"/>
      <c r="UZP156" s="4"/>
      <c r="UZQ156" s="4"/>
      <c r="UZR156" s="4"/>
      <c r="UZS156" s="4"/>
      <c r="UZT156" s="4"/>
      <c r="UZU156" s="4"/>
      <c r="UZV156" s="4"/>
      <c r="UZW156" s="4"/>
      <c r="UZX156" s="4"/>
      <c r="UZY156" s="4"/>
      <c r="UZZ156" s="4"/>
      <c r="VAA156" s="4"/>
      <c r="VAB156" s="4"/>
      <c r="VAC156" s="4"/>
      <c r="VAD156" s="4"/>
      <c r="VAE156" s="4"/>
      <c r="VAF156" s="4"/>
      <c r="VAG156" s="4"/>
      <c r="VAH156" s="4"/>
      <c r="VAI156" s="4"/>
      <c r="VAJ156" s="4"/>
      <c r="VAK156" s="4"/>
      <c r="VAL156" s="4"/>
      <c r="VAM156" s="4"/>
      <c r="VAN156" s="4"/>
      <c r="VAO156" s="4"/>
      <c r="VAP156" s="4"/>
      <c r="VAQ156" s="4"/>
      <c r="VAR156" s="4"/>
      <c r="VAS156" s="4"/>
      <c r="VAT156" s="4"/>
      <c r="VAU156" s="4"/>
      <c r="VAV156" s="4"/>
      <c r="VAW156" s="4"/>
      <c r="VAX156" s="4"/>
      <c r="VAY156" s="4"/>
      <c r="VAZ156" s="4"/>
      <c r="VBA156" s="4"/>
      <c r="VBB156" s="4"/>
      <c r="VBC156" s="4"/>
      <c r="VBD156" s="4"/>
      <c r="VBE156" s="4"/>
      <c r="VBF156" s="4"/>
      <c r="VBG156" s="4"/>
      <c r="VBH156" s="4"/>
      <c r="VBI156" s="4"/>
      <c r="VBJ156" s="4"/>
      <c r="VBK156" s="4"/>
      <c r="VBL156" s="4"/>
      <c r="VBM156" s="4"/>
      <c r="VBN156" s="4"/>
      <c r="VBO156" s="4"/>
      <c r="VBP156" s="4"/>
      <c r="VBQ156" s="4"/>
      <c r="VBR156" s="4"/>
      <c r="VBS156" s="4"/>
      <c r="VBT156" s="4"/>
      <c r="VBU156" s="4"/>
      <c r="VBV156" s="4"/>
      <c r="VBW156" s="4"/>
      <c r="VBX156" s="4"/>
      <c r="VBY156" s="4"/>
      <c r="VBZ156" s="4"/>
      <c r="VCA156" s="4"/>
      <c r="VCB156" s="4"/>
      <c r="VCC156" s="4"/>
      <c r="VCD156" s="4"/>
      <c r="VCE156" s="4"/>
      <c r="VCF156" s="4"/>
      <c r="VCG156" s="4"/>
      <c r="VCH156" s="4"/>
      <c r="VCI156" s="4"/>
      <c r="VCJ156" s="4"/>
      <c r="VCK156" s="4"/>
      <c r="VCL156" s="4"/>
      <c r="VCM156" s="4"/>
      <c r="VCN156" s="4"/>
      <c r="VCO156" s="4"/>
      <c r="VCP156" s="4"/>
      <c r="VCQ156" s="4"/>
      <c r="VCR156" s="4"/>
      <c r="VCS156" s="4"/>
      <c r="VCT156" s="4"/>
      <c r="VCU156" s="4"/>
      <c r="VCV156" s="4"/>
      <c r="VCW156" s="4"/>
      <c r="VCX156" s="4"/>
      <c r="VCY156" s="4"/>
      <c r="VCZ156" s="4"/>
      <c r="VDA156" s="4"/>
      <c r="VDB156" s="4"/>
      <c r="VDC156" s="4"/>
      <c r="VDD156" s="4"/>
      <c r="VDE156" s="4"/>
      <c r="VDF156" s="4"/>
      <c r="VDG156" s="4"/>
      <c r="VDH156" s="4"/>
      <c r="VDI156" s="4"/>
      <c r="VDJ156" s="4"/>
      <c r="VDK156" s="4"/>
      <c r="VDL156" s="4"/>
      <c r="VDM156" s="4"/>
      <c r="VDN156" s="4"/>
      <c r="VDO156" s="4"/>
      <c r="VDP156" s="4"/>
      <c r="VDQ156" s="4"/>
      <c r="VDR156" s="4"/>
      <c r="VDS156" s="4"/>
      <c r="VDT156" s="4"/>
      <c r="VDU156" s="4"/>
      <c r="VDV156" s="4"/>
      <c r="VDW156" s="4"/>
      <c r="VDX156" s="4"/>
      <c r="VDY156" s="4"/>
      <c r="VDZ156" s="4"/>
      <c r="VEA156" s="4"/>
      <c r="VEB156" s="4"/>
      <c r="VEC156" s="4"/>
      <c r="VED156" s="4"/>
      <c r="VEE156" s="4"/>
      <c r="VEF156" s="4"/>
      <c r="VEG156" s="4"/>
      <c r="VEH156" s="4"/>
      <c r="VEI156" s="4"/>
      <c r="VEJ156" s="4"/>
      <c r="VEK156" s="4"/>
      <c r="VEL156" s="4"/>
      <c r="VEM156" s="4"/>
      <c r="VEN156" s="4"/>
      <c r="VEO156" s="4"/>
      <c r="VEP156" s="4"/>
      <c r="VEQ156" s="4"/>
      <c r="VER156" s="4"/>
      <c r="VES156" s="4"/>
      <c r="VET156" s="4"/>
      <c r="VEU156" s="4"/>
      <c r="VEV156" s="4"/>
      <c r="VEW156" s="4"/>
      <c r="VEX156" s="4"/>
      <c r="VEY156" s="4"/>
      <c r="VEZ156" s="4"/>
      <c r="VFA156" s="4"/>
      <c r="VFB156" s="4"/>
      <c r="VFC156" s="4"/>
      <c r="VFD156" s="4"/>
      <c r="VFE156" s="4"/>
      <c r="VFF156" s="4"/>
      <c r="VFG156" s="4"/>
      <c r="VFH156" s="4"/>
      <c r="VFI156" s="4"/>
      <c r="VFJ156" s="4"/>
      <c r="VFK156" s="4"/>
      <c r="VFL156" s="4"/>
      <c r="VFM156" s="4"/>
      <c r="VFN156" s="4"/>
      <c r="VFO156" s="4"/>
      <c r="VFP156" s="4"/>
      <c r="VFQ156" s="4"/>
      <c r="VFR156" s="4"/>
      <c r="VFS156" s="4"/>
      <c r="VFT156" s="4"/>
      <c r="VFU156" s="4"/>
      <c r="VFV156" s="4"/>
      <c r="VFW156" s="4"/>
      <c r="VFX156" s="4"/>
      <c r="VFY156" s="4"/>
      <c r="VFZ156" s="4"/>
      <c r="VGA156" s="4"/>
      <c r="VGB156" s="4"/>
      <c r="VGC156" s="4"/>
      <c r="VGD156" s="4"/>
      <c r="VGE156" s="4"/>
      <c r="VGF156" s="4"/>
      <c r="VGG156" s="4"/>
      <c r="VGH156" s="4"/>
      <c r="VGI156" s="4"/>
      <c r="VGJ156" s="4"/>
      <c r="VGK156" s="4"/>
      <c r="VGL156" s="4"/>
      <c r="VGM156" s="4"/>
      <c r="VGN156" s="4"/>
      <c r="VGO156" s="4"/>
      <c r="VGP156" s="4"/>
      <c r="VGQ156" s="4"/>
      <c r="VGR156" s="4"/>
      <c r="VGS156" s="4"/>
      <c r="VGT156" s="4"/>
      <c r="VGU156" s="4"/>
      <c r="VGV156" s="4"/>
      <c r="VGW156" s="4"/>
      <c r="VGX156" s="4"/>
      <c r="VGY156" s="4"/>
      <c r="VGZ156" s="4"/>
      <c r="VHA156" s="4"/>
      <c r="VHB156" s="4"/>
      <c r="VHC156" s="4"/>
      <c r="VHD156" s="4"/>
      <c r="VHE156" s="4"/>
      <c r="VHF156" s="4"/>
      <c r="VHG156" s="4"/>
      <c r="VHH156" s="4"/>
      <c r="VHI156" s="4"/>
      <c r="VHJ156" s="4"/>
      <c r="VHK156" s="4"/>
      <c r="VHL156" s="4"/>
      <c r="VHM156" s="4"/>
      <c r="VHN156" s="4"/>
      <c r="VHO156" s="4"/>
      <c r="VHP156" s="4"/>
      <c r="VHQ156" s="4"/>
      <c r="VHR156" s="4"/>
      <c r="VHS156" s="4"/>
      <c r="VHT156" s="4"/>
      <c r="VHU156" s="4"/>
      <c r="VHV156" s="4"/>
      <c r="VHW156" s="4"/>
      <c r="VHX156" s="4"/>
      <c r="VHY156" s="4"/>
      <c r="VHZ156" s="4"/>
      <c r="VIA156" s="4"/>
      <c r="VIB156" s="4"/>
      <c r="VIC156" s="4"/>
      <c r="VID156" s="4"/>
      <c r="VIE156" s="4"/>
      <c r="VIF156" s="4"/>
      <c r="VIG156" s="4"/>
      <c r="VIH156" s="4"/>
      <c r="VII156" s="4"/>
      <c r="VIJ156" s="4"/>
      <c r="VIK156" s="4"/>
      <c r="VIL156" s="4"/>
      <c r="VIM156" s="4"/>
      <c r="VIN156" s="4"/>
      <c r="VIO156" s="4"/>
      <c r="VIP156" s="4"/>
      <c r="VIQ156" s="4"/>
      <c r="VIR156" s="4"/>
      <c r="VIS156" s="4"/>
      <c r="VIT156" s="4"/>
      <c r="VIU156" s="4"/>
      <c r="VIV156" s="4"/>
      <c r="VIW156" s="4"/>
      <c r="VIX156" s="4"/>
      <c r="VIY156" s="4"/>
      <c r="VIZ156" s="4"/>
      <c r="VJA156" s="4"/>
      <c r="VJB156" s="4"/>
      <c r="VJC156" s="4"/>
      <c r="VJD156" s="4"/>
      <c r="VJE156" s="4"/>
      <c r="VJF156" s="4"/>
      <c r="VJG156" s="4"/>
      <c r="VJH156" s="4"/>
      <c r="VJI156" s="4"/>
      <c r="VJJ156" s="4"/>
      <c r="VJK156" s="4"/>
      <c r="VJL156" s="4"/>
      <c r="VJM156" s="4"/>
      <c r="VJN156" s="4"/>
      <c r="VJO156" s="4"/>
      <c r="VJP156" s="4"/>
      <c r="VJQ156" s="4"/>
      <c r="VJR156" s="4"/>
      <c r="VJS156" s="4"/>
      <c r="VJT156" s="4"/>
      <c r="VJU156" s="4"/>
      <c r="VJV156" s="4"/>
      <c r="VJW156" s="4"/>
      <c r="VJX156" s="4"/>
      <c r="VJY156" s="4"/>
      <c r="VJZ156" s="4"/>
      <c r="VKA156" s="4"/>
      <c r="VKB156" s="4"/>
      <c r="VKC156" s="4"/>
      <c r="VKD156" s="4"/>
      <c r="VKE156" s="4"/>
      <c r="VKF156" s="4"/>
      <c r="VKG156" s="4"/>
      <c r="VKH156" s="4"/>
      <c r="VKI156" s="4"/>
      <c r="VKJ156" s="4"/>
      <c r="VKK156" s="4"/>
      <c r="VKL156" s="4"/>
      <c r="VKM156" s="4"/>
      <c r="VKN156" s="4"/>
      <c r="VKO156" s="4"/>
      <c r="VKP156" s="4"/>
      <c r="VKQ156" s="4"/>
      <c r="VKR156" s="4"/>
      <c r="VKS156" s="4"/>
      <c r="VKT156" s="4"/>
      <c r="VKU156" s="4"/>
      <c r="VKV156" s="4"/>
      <c r="VKW156" s="4"/>
      <c r="VKX156" s="4"/>
      <c r="VKY156" s="4"/>
      <c r="VKZ156" s="4"/>
      <c r="VLA156" s="4"/>
      <c r="VLB156" s="4"/>
      <c r="VLC156" s="4"/>
      <c r="VLD156" s="4"/>
      <c r="VLE156" s="4"/>
      <c r="VLF156" s="4"/>
      <c r="VLG156" s="4"/>
      <c r="VLH156" s="4"/>
      <c r="VLI156" s="4"/>
      <c r="VLJ156" s="4"/>
      <c r="VLK156" s="4"/>
      <c r="VLL156" s="4"/>
      <c r="VLM156" s="4"/>
      <c r="VLN156" s="4"/>
      <c r="VLO156" s="4"/>
      <c r="VLP156" s="4"/>
      <c r="VLQ156" s="4"/>
      <c r="VLR156" s="4"/>
      <c r="VLS156" s="4"/>
      <c r="VLT156" s="4"/>
      <c r="VLU156" s="4"/>
      <c r="VLV156" s="4"/>
      <c r="VLW156" s="4"/>
      <c r="VLX156" s="4"/>
      <c r="VLY156" s="4"/>
      <c r="VLZ156" s="4"/>
      <c r="VMA156" s="4"/>
      <c r="VMB156" s="4"/>
      <c r="VMC156" s="4"/>
      <c r="VMD156" s="4"/>
      <c r="VME156" s="4"/>
      <c r="VMF156" s="4"/>
      <c r="VMG156" s="4"/>
      <c r="VMH156" s="4"/>
      <c r="VMI156" s="4"/>
      <c r="VMJ156" s="4"/>
      <c r="VMK156" s="4"/>
      <c r="VML156" s="4"/>
      <c r="VMM156" s="4"/>
      <c r="VMN156" s="4"/>
      <c r="VMO156" s="4"/>
      <c r="VMP156" s="4"/>
      <c r="VMQ156" s="4"/>
      <c r="VMR156" s="4"/>
      <c r="VMS156" s="4"/>
      <c r="VMT156" s="4"/>
      <c r="VMU156" s="4"/>
      <c r="VMV156" s="4"/>
      <c r="VMW156" s="4"/>
      <c r="VMX156" s="4"/>
      <c r="VMY156" s="4"/>
      <c r="VMZ156" s="4"/>
      <c r="VNA156" s="4"/>
      <c r="VNB156" s="4"/>
      <c r="VNC156" s="4"/>
      <c r="VND156" s="4"/>
      <c r="VNE156" s="4"/>
      <c r="VNF156" s="4"/>
      <c r="VNG156" s="4"/>
      <c r="VNH156" s="4"/>
      <c r="VNI156" s="4"/>
      <c r="VNJ156" s="4"/>
      <c r="VNK156" s="4"/>
      <c r="VNL156" s="4"/>
      <c r="VNM156" s="4"/>
      <c r="VNN156" s="4"/>
      <c r="VNO156" s="4"/>
      <c r="VNP156" s="4"/>
      <c r="VNQ156" s="4"/>
      <c r="VNR156" s="4"/>
      <c r="VNS156" s="4"/>
      <c r="VNT156" s="4"/>
      <c r="VNU156" s="4"/>
      <c r="VNV156" s="4"/>
      <c r="VNW156" s="4"/>
      <c r="VNX156" s="4"/>
      <c r="VNY156" s="4"/>
      <c r="VNZ156" s="4"/>
      <c r="VOA156" s="4"/>
      <c r="VOB156" s="4"/>
      <c r="VOC156" s="4"/>
      <c r="VOD156" s="4"/>
      <c r="VOE156" s="4"/>
      <c r="VOF156" s="4"/>
      <c r="VOG156" s="4"/>
      <c r="VOH156" s="4"/>
      <c r="VOI156" s="4"/>
      <c r="VOJ156" s="4"/>
      <c r="VOK156" s="4"/>
      <c r="VOL156" s="4"/>
      <c r="VOM156" s="4"/>
      <c r="VON156" s="4"/>
      <c r="VOO156" s="4"/>
      <c r="VOP156" s="4"/>
      <c r="VOQ156" s="4"/>
      <c r="VOR156" s="4"/>
      <c r="VOS156" s="4"/>
      <c r="VOT156" s="4"/>
      <c r="VOU156" s="4"/>
      <c r="VOV156" s="4"/>
      <c r="VOW156" s="4"/>
      <c r="VOX156" s="4"/>
      <c r="VOY156" s="4"/>
      <c r="VOZ156" s="4"/>
      <c r="VPA156" s="4"/>
      <c r="VPB156" s="4"/>
      <c r="VPC156" s="4"/>
      <c r="VPD156" s="4"/>
      <c r="VPE156" s="4"/>
      <c r="VPF156" s="4"/>
      <c r="VPG156" s="4"/>
      <c r="VPH156" s="4"/>
      <c r="VPI156" s="4"/>
      <c r="VPJ156" s="4"/>
      <c r="VPK156" s="4"/>
      <c r="VPL156" s="4"/>
      <c r="VPM156" s="4"/>
      <c r="VPN156" s="4"/>
      <c r="VPO156" s="4"/>
      <c r="VPP156" s="4"/>
      <c r="VPQ156" s="4"/>
      <c r="VPR156" s="4"/>
      <c r="VPS156" s="4"/>
      <c r="VPT156" s="4"/>
      <c r="VPU156" s="4"/>
      <c r="VPV156" s="4"/>
      <c r="VPW156" s="4"/>
      <c r="VPX156" s="4"/>
      <c r="VPY156" s="4"/>
      <c r="VPZ156" s="4"/>
      <c r="VQA156" s="4"/>
      <c r="VQB156" s="4"/>
      <c r="VQC156" s="4"/>
      <c r="VQD156" s="4"/>
      <c r="VQE156" s="4"/>
      <c r="VQF156" s="4"/>
      <c r="VQG156" s="4"/>
      <c r="VQH156" s="4"/>
      <c r="VQI156" s="4"/>
      <c r="VQJ156" s="4"/>
      <c r="VQK156" s="4"/>
      <c r="VQL156" s="4"/>
      <c r="VQM156" s="4"/>
      <c r="VQN156" s="4"/>
      <c r="VQO156" s="4"/>
      <c r="VQP156" s="4"/>
      <c r="VQQ156" s="4"/>
      <c r="VQR156" s="4"/>
      <c r="VQS156" s="4"/>
      <c r="VQT156" s="4"/>
      <c r="VQU156" s="4"/>
      <c r="VQV156" s="4"/>
      <c r="VQW156" s="4"/>
      <c r="VQX156" s="4"/>
      <c r="VQY156" s="4"/>
      <c r="VQZ156" s="4"/>
      <c r="VRA156" s="4"/>
      <c r="VRB156" s="4"/>
      <c r="VRC156" s="4"/>
      <c r="VRD156" s="4"/>
      <c r="VRE156" s="4"/>
      <c r="VRF156" s="4"/>
      <c r="VRG156" s="4"/>
      <c r="VRH156" s="4"/>
      <c r="VRI156" s="4"/>
      <c r="VRJ156" s="4"/>
      <c r="VRK156" s="4"/>
      <c r="VRL156" s="4"/>
      <c r="VRM156" s="4"/>
      <c r="VRN156" s="4"/>
      <c r="VRO156" s="4"/>
      <c r="VRP156" s="4"/>
      <c r="VRQ156" s="4"/>
      <c r="VRR156" s="4"/>
      <c r="VRS156" s="4"/>
      <c r="VRT156" s="4"/>
      <c r="VRU156" s="4"/>
      <c r="VRV156" s="4"/>
      <c r="VRW156" s="4"/>
      <c r="VRX156" s="4"/>
      <c r="VRY156" s="4"/>
      <c r="VRZ156" s="4"/>
      <c r="VSA156" s="4"/>
      <c r="VSB156" s="4"/>
      <c r="VSC156" s="4"/>
      <c r="VSD156" s="4"/>
      <c r="VSE156" s="4"/>
      <c r="VSF156" s="4"/>
      <c r="VSG156" s="4"/>
      <c r="VSH156" s="4"/>
      <c r="VSI156" s="4"/>
      <c r="VSJ156" s="4"/>
      <c r="VSK156" s="4"/>
      <c r="VSL156" s="4"/>
      <c r="VSM156" s="4"/>
      <c r="VSN156" s="4"/>
      <c r="VSO156" s="4"/>
      <c r="VSP156" s="4"/>
      <c r="VSQ156" s="4"/>
      <c r="VSR156" s="4"/>
      <c r="VSS156" s="4"/>
      <c r="VST156" s="4"/>
      <c r="VSU156" s="4"/>
      <c r="VSV156" s="4"/>
      <c r="VSW156" s="4"/>
      <c r="VSX156" s="4"/>
      <c r="VSY156" s="4"/>
      <c r="VSZ156" s="4"/>
      <c r="VTA156" s="4"/>
      <c r="VTB156" s="4"/>
      <c r="VTC156" s="4"/>
      <c r="VTD156" s="4"/>
      <c r="VTE156" s="4"/>
      <c r="VTF156" s="4"/>
      <c r="VTG156" s="4"/>
      <c r="VTH156" s="4"/>
      <c r="VTI156" s="4"/>
      <c r="VTJ156" s="4"/>
      <c r="VTK156" s="4"/>
      <c r="VTL156" s="4"/>
      <c r="VTM156" s="4"/>
      <c r="VTN156" s="4"/>
      <c r="VTO156" s="4"/>
      <c r="VTP156" s="4"/>
      <c r="VTQ156" s="4"/>
      <c r="VTR156" s="4"/>
      <c r="VTS156" s="4"/>
      <c r="VTT156" s="4"/>
      <c r="VTU156" s="4"/>
      <c r="VTV156" s="4"/>
      <c r="VTW156" s="4"/>
      <c r="VTX156" s="4"/>
      <c r="VTY156" s="4"/>
      <c r="VTZ156" s="4"/>
      <c r="VUA156" s="4"/>
      <c r="VUB156" s="4"/>
      <c r="VUC156" s="4"/>
      <c r="VUD156" s="4"/>
      <c r="VUE156" s="4"/>
      <c r="VUF156" s="4"/>
      <c r="VUG156" s="4"/>
      <c r="VUH156" s="4"/>
      <c r="VUI156" s="4"/>
      <c r="VUJ156" s="4"/>
      <c r="VUK156" s="4"/>
      <c r="VUL156" s="4"/>
      <c r="VUM156" s="4"/>
      <c r="VUN156" s="4"/>
      <c r="VUO156" s="4"/>
      <c r="VUP156" s="4"/>
      <c r="VUQ156" s="4"/>
      <c r="VUR156" s="4"/>
      <c r="VUS156" s="4"/>
      <c r="VUT156" s="4"/>
      <c r="VUU156" s="4"/>
      <c r="VUV156" s="4"/>
      <c r="VUW156" s="4"/>
      <c r="VUX156" s="4"/>
      <c r="VUY156" s="4"/>
      <c r="VUZ156" s="4"/>
      <c r="VVA156" s="4"/>
      <c r="VVB156" s="4"/>
      <c r="VVC156" s="4"/>
      <c r="VVD156" s="4"/>
      <c r="VVE156" s="4"/>
      <c r="VVF156" s="4"/>
      <c r="VVG156" s="4"/>
      <c r="VVH156" s="4"/>
      <c r="VVI156" s="4"/>
      <c r="VVJ156" s="4"/>
      <c r="VVK156" s="4"/>
      <c r="VVL156" s="4"/>
      <c r="VVM156" s="4"/>
      <c r="VVN156" s="4"/>
      <c r="VVO156" s="4"/>
      <c r="VVP156" s="4"/>
      <c r="VVQ156" s="4"/>
      <c r="VVR156" s="4"/>
      <c r="VVS156" s="4"/>
      <c r="VVT156" s="4"/>
      <c r="VVU156" s="4"/>
      <c r="VVV156" s="4"/>
      <c r="VVW156" s="4"/>
      <c r="VVX156" s="4"/>
      <c r="VVY156" s="4"/>
      <c r="VVZ156" s="4"/>
      <c r="VWA156" s="4"/>
      <c r="VWB156" s="4"/>
      <c r="VWC156" s="4"/>
      <c r="VWD156" s="4"/>
      <c r="VWE156" s="4"/>
      <c r="VWF156" s="4"/>
      <c r="VWG156" s="4"/>
      <c r="VWH156" s="4"/>
      <c r="VWI156" s="4"/>
      <c r="VWJ156" s="4"/>
      <c r="VWK156" s="4"/>
      <c r="VWL156" s="4"/>
      <c r="VWM156" s="4"/>
      <c r="VWN156" s="4"/>
      <c r="VWO156" s="4"/>
      <c r="VWP156" s="4"/>
      <c r="VWQ156" s="4"/>
      <c r="VWR156" s="4"/>
      <c r="VWS156" s="4"/>
      <c r="VWT156" s="4"/>
      <c r="VWU156" s="4"/>
      <c r="VWV156" s="4"/>
      <c r="VWW156" s="4"/>
      <c r="VWX156" s="4"/>
      <c r="VWY156" s="4"/>
      <c r="VWZ156" s="4"/>
      <c r="VXA156" s="4"/>
      <c r="VXB156" s="4"/>
      <c r="VXC156" s="4"/>
      <c r="VXD156" s="4"/>
      <c r="VXE156" s="4"/>
      <c r="VXF156" s="4"/>
      <c r="VXG156" s="4"/>
      <c r="VXH156" s="4"/>
      <c r="VXI156" s="4"/>
      <c r="VXJ156" s="4"/>
      <c r="VXK156" s="4"/>
      <c r="VXL156" s="4"/>
      <c r="VXM156" s="4"/>
      <c r="VXN156" s="4"/>
      <c r="VXO156" s="4"/>
      <c r="VXP156" s="4"/>
      <c r="VXQ156" s="4"/>
      <c r="VXR156" s="4"/>
      <c r="VXS156" s="4"/>
      <c r="VXT156" s="4"/>
      <c r="VXU156" s="4"/>
      <c r="VXV156" s="4"/>
      <c r="VXW156" s="4"/>
      <c r="VXX156" s="4"/>
      <c r="VXY156" s="4"/>
      <c r="VXZ156" s="4"/>
      <c r="VYA156" s="4"/>
      <c r="VYB156" s="4"/>
      <c r="VYC156" s="4"/>
      <c r="VYD156" s="4"/>
      <c r="VYE156" s="4"/>
      <c r="VYF156" s="4"/>
      <c r="VYG156" s="4"/>
      <c r="VYH156" s="4"/>
      <c r="VYI156" s="4"/>
      <c r="VYJ156" s="4"/>
      <c r="VYK156" s="4"/>
      <c r="VYL156" s="4"/>
      <c r="VYM156" s="4"/>
      <c r="VYN156" s="4"/>
      <c r="VYO156" s="4"/>
      <c r="VYP156" s="4"/>
      <c r="VYQ156" s="4"/>
      <c r="VYR156" s="4"/>
      <c r="VYS156" s="4"/>
      <c r="VYT156" s="4"/>
      <c r="VYU156" s="4"/>
      <c r="VYV156" s="4"/>
      <c r="VYW156" s="4"/>
      <c r="VYX156" s="4"/>
      <c r="VYY156" s="4"/>
      <c r="VYZ156" s="4"/>
      <c r="VZA156" s="4"/>
      <c r="VZB156" s="4"/>
      <c r="VZC156" s="4"/>
      <c r="VZD156" s="4"/>
      <c r="VZE156" s="4"/>
      <c r="VZF156" s="4"/>
      <c r="VZG156" s="4"/>
      <c r="VZH156" s="4"/>
      <c r="VZI156" s="4"/>
      <c r="VZJ156" s="4"/>
      <c r="VZK156" s="4"/>
      <c r="VZL156" s="4"/>
      <c r="VZM156" s="4"/>
      <c r="VZN156" s="4"/>
      <c r="VZO156" s="4"/>
      <c r="VZP156" s="4"/>
      <c r="VZQ156" s="4"/>
      <c r="VZR156" s="4"/>
      <c r="VZS156" s="4"/>
      <c r="VZT156" s="4"/>
      <c r="VZU156" s="4"/>
      <c r="VZV156" s="4"/>
      <c r="VZW156" s="4"/>
      <c r="VZX156" s="4"/>
      <c r="VZY156" s="4"/>
      <c r="VZZ156" s="4"/>
      <c r="WAA156" s="4"/>
      <c r="WAB156" s="4"/>
      <c r="WAC156" s="4"/>
      <c r="WAD156" s="4"/>
      <c r="WAE156" s="4"/>
      <c r="WAF156" s="4"/>
      <c r="WAG156" s="4"/>
      <c r="WAH156" s="4"/>
      <c r="WAI156" s="4"/>
      <c r="WAJ156" s="4"/>
      <c r="WAK156" s="4"/>
      <c r="WAL156" s="4"/>
      <c r="WAM156" s="4"/>
      <c r="WAN156" s="4"/>
      <c r="WAO156" s="4"/>
      <c r="WAP156" s="4"/>
      <c r="WAQ156" s="4"/>
      <c r="WAR156" s="4"/>
      <c r="WAS156" s="4"/>
      <c r="WAT156" s="4"/>
      <c r="WAU156" s="4"/>
      <c r="WAV156" s="4"/>
      <c r="WAW156" s="4"/>
      <c r="WAX156" s="4"/>
      <c r="WAY156" s="4"/>
      <c r="WAZ156" s="4"/>
      <c r="WBA156" s="4"/>
      <c r="WBB156" s="4"/>
      <c r="WBC156" s="4"/>
      <c r="WBD156" s="4"/>
      <c r="WBE156" s="4"/>
      <c r="WBF156" s="4"/>
      <c r="WBG156" s="4"/>
      <c r="WBH156" s="4"/>
      <c r="WBI156" s="4"/>
      <c r="WBJ156" s="4"/>
      <c r="WBK156" s="4"/>
      <c r="WBL156" s="4"/>
      <c r="WBM156" s="4"/>
      <c r="WBN156" s="4"/>
      <c r="WBO156" s="4"/>
      <c r="WBP156" s="4"/>
      <c r="WBQ156" s="4"/>
      <c r="WBR156" s="4"/>
      <c r="WBS156" s="4"/>
      <c r="WBT156" s="4"/>
      <c r="WBU156" s="4"/>
      <c r="WBV156" s="4"/>
      <c r="WBW156" s="4"/>
      <c r="WBX156" s="4"/>
      <c r="WBY156" s="4"/>
      <c r="WBZ156" s="4"/>
      <c r="WCA156" s="4"/>
      <c r="WCB156" s="4"/>
      <c r="WCC156" s="4"/>
      <c r="WCD156" s="4"/>
      <c r="WCE156" s="4"/>
      <c r="WCF156" s="4"/>
      <c r="WCG156" s="4"/>
      <c r="WCH156" s="4"/>
      <c r="WCI156" s="4"/>
      <c r="WCJ156" s="4"/>
      <c r="WCK156" s="4"/>
      <c r="WCL156" s="4"/>
      <c r="WCM156" s="4"/>
      <c r="WCN156" s="4"/>
      <c r="WCO156" s="4"/>
      <c r="WCP156" s="4"/>
      <c r="WCQ156" s="4"/>
      <c r="WCR156" s="4"/>
      <c r="WCS156" s="4"/>
      <c r="WCT156" s="4"/>
      <c r="WCU156" s="4"/>
      <c r="WCV156" s="4"/>
      <c r="WCW156" s="4"/>
      <c r="WCX156" s="4"/>
      <c r="WCY156" s="4"/>
      <c r="WCZ156" s="4"/>
      <c r="WDA156" s="4"/>
      <c r="WDB156" s="4"/>
      <c r="WDC156" s="4"/>
      <c r="WDD156" s="4"/>
      <c r="WDE156" s="4"/>
      <c r="WDF156" s="4"/>
      <c r="WDG156" s="4"/>
      <c r="WDH156" s="4"/>
      <c r="WDI156" s="4"/>
      <c r="WDJ156" s="4"/>
      <c r="WDK156" s="4"/>
      <c r="WDL156" s="4"/>
      <c r="WDM156" s="4"/>
      <c r="WDN156" s="4"/>
      <c r="WDO156" s="4"/>
      <c r="WDP156" s="4"/>
      <c r="WDQ156" s="4"/>
      <c r="WDR156" s="4"/>
      <c r="WDS156" s="4"/>
      <c r="WDT156" s="4"/>
      <c r="WDU156" s="4"/>
      <c r="WDV156" s="4"/>
      <c r="WDW156" s="4"/>
      <c r="WDX156" s="4"/>
      <c r="WDY156" s="4"/>
      <c r="WDZ156" s="4"/>
      <c r="WEA156" s="4"/>
      <c r="WEB156" s="4"/>
      <c r="WEC156" s="4"/>
      <c r="WED156" s="4"/>
      <c r="WEE156" s="4"/>
      <c r="WEF156" s="4"/>
      <c r="WEG156" s="4"/>
      <c r="WEH156" s="4"/>
      <c r="WEI156" s="4"/>
      <c r="WEJ156" s="4"/>
      <c r="WEK156" s="4"/>
      <c r="WEL156" s="4"/>
      <c r="WEM156" s="4"/>
      <c r="WEN156" s="4"/>
      <c r="WEO156" s="4"/>
      <c r="WEP156" s="4"/>
      <c r="WEQ156" s="4"/>
      <c r="WER156" s="4"/>
      <c r="WES156" s="4"/>
      <c r="WET156" s="4"/>
      <c r="WEU156" s="4"/>
      <c r="WEV156" s="4"/>
      <c r="WEW156" s="4"/>
      <c r="WEX156" s="4"/>
      <c r="WEY156" s="4"/>
      <c r="WEZ156" s="4"/>
      <c r="WFA156" s="4"/>
      <c r="WFB156" s="4"/>
      <c r="WFC156" s="4"/>
      <c r="WFD156" s="4"/>
      <c r="WFE156" s="4"/>
      <c r="WFF156" s="4"/>
      <c r="WFG156" s="4"/>
      <c r="WFH156" s="4"/>
      <c r="WFI156" s="4"/>
      <c r="WFJ156" s="4"/>
      <c r="WFK156" s="4"/>
      <c r="WFL156" s="4"/>
      <c r="WFM156" s="4"/>
      <c r="WFN156" s="4"/>
      <c r="WFO156" s="4"/>
      <c r="WFP156" s="4"/>
      <c r="WFQ156" s="4"/>
      <c r="WFR156" s="4"/>
      <c r="WFS156" s="4"/>
      <c r="WFT156" s="4"/>
      <c r="WFU156" s="4"/>
      <c r="WFV156" s="4"/>
      <c r="WFW156" s="4"/>
      <c r="WFX156" s="4"/>
      <c r="WFY156" s="4"/>
      <c r="WFZ156" s="4"/>
      <c r="WGA156" s="4"/>
      <c r="WGB156" s="4"/>
      <c r="WGC156" s="4"/>
      <c r="WGD156" s="4"/>
      <c r="WGE156" s="4"/>
      <c r="WGF156" s="4"/>
      <c r="WGG156" s="4"/>
      <c r="WGH156" s="4"/>
      <c r="WGI156" s="4"/>
      <c r="WGJ156" s="4"/>
      <c r="WGK156" s="4"/>
      <c r="WGL156" s="4"/>
      <c r="WGM156" s="4"/>
      <c r="WGN156" s="4"/>
      <c r="WGO156" s="4"/>
      <c r="WGP156" s="4"/>
      <c r="WGQ156" s="4"/>
      <c r="WGR156" s="4"/>
      <c r="WGS156" s="4"/>
      <c r="WGT156" s="4"/>
      <c r="WGU156" s="4"/>
      <c r="WGV156" s="4"/>
      <c r="WGW156" s="4"/>
      <c r="WGX156" s="4"/>
      <c r="WGY156" s="4"/>
      <c r="WGZ156" s="4"/>
      <c r="WHA156" s="4"/>
      <c r="WHB156" s="4"/>
      <c r="WHC156" s="4"/>
      <c r="WHD156" s="4"/>
      <c r="WHE156" s="4"/>
      <c r="WHF156" s="4"/>
      <c r="WHG156" s="4"/>
      <c r="WHH156" s="4"/>
      <c r="WHI156" s="4"/>
      <c r="WHJ156" s="4"/>
      <c r="WHK156" s="4"/>
      <c r="WHL156" s="4"/>
      <c r="WHM156" s="4"/>
      <c r="WHN156" s="4"/>
      <c r="WHO156" s="4"/>
      <c r="WHP156" s="4"/>
      <c r="WHQ156" s="4"/>
      <c r="WHR156" s="4"/>
      <c r="WHS156" s="4"/>
      <c r="WHT156" s="4"/>
      <c r="WHU156" s="4"/>
      <c r="WHV156" s="4"/>
      <c r="WHW156" s="4"/>
      <c r="WHX156" s="4"/>
      <c r="WHY156" s="4"/>
      <c r="WHZ156" s="4"/>
      <c r="WIA156" s="4"/>
      <c r="WIB156" s="4"/>
      <c r="WIC156" s="4"/>
      <c r="WID156" s="4"/>
      <c r="WIE156" s="4"/>
      <c r="WIF156" s="4"/>
      <c r="WIG156" s="4"/>
      <c r="WIH156" s="4"/>
      <c r="WII156" s="4"/>
      <c r="WIJ156" s="4"/>
      <c r="WIK156" s="4"/>
      <c r="WIL156" s="4"/>
      <c r="WIM156" s="4"/>
      <c r="WIN156" s="4"/>
      <c r="WIO156" s="4"/>
      <c r="WIP156" s="4"/>
      <c r="WIQ156" s="4"/>
      <c r="WIR156" s="4"/>
      <c r="WIS156" s="4"/>
      <c r="WIT156" s="4"/>
      <c r="WIU156" s="4"/>
      <c r="WIV156" s="4"/>
      <c r="WIW156" s="4"/>
      <c r="WIX156" s="4"/>
      <c r="WIY156" s="4"/>
      <c r="WIZ156" s="4"/>
      <c r="WJA156" s="4"/>
      <c r="WJB156" s="4"/>
      <c r="WJC156" s="4"/>
      <c r="WJD156" s="4"/>
      <c r="WJE156" s="4"/>
      <c r="WJF156" s="4"/>
      <c r="WJG156" s="4"/>
      <c r="WJH156" s="4"/>
      <c r="WJI156" s="4"/>
      <c r="WJJ156" s="4"/>
      <c r="WJK156" s="4"/>
      <c r="WJL156" s="4"/>
      <c r="WJM156" s="4"/>
      <c r="WJN156" s="4"/>
      <c r="WJO156" s="4"/>
      <c r="WJP156" s="4"/>
      <c r="WJQ156" s="4"/>
      <c r="WJR156" s="4"/>
      <c r="WJS156" s="4"/>
      <c r="WJT156" s="4"/>
      <c r="WJU156" s="4"/>
      <c r="WJV156" s="4"/>
      <c r="WJW156" s="4"/>
      <c r="WJX156" s="4"/>
      <c r="WJY156" s="4"/>
      <c r="WJZ156" s="4"/>
      <c r="WKA156" s="4"/>
      <c r="WKB156" s="4"/>
      <c r="WKC156" s="4"/>
      <c r="WKD156" s="4"/>
      <c r="WKE156" s="4"/>
      <c r="WKF156" s="4"/>
      <c r="WKG156" s="4"/>
      <c r="WKH156" s="4"/>
      <c r="WKI156" s="4"/>
      <c r="WKJ156" s="4"/>
      <c r="WKK156" s="4"/>
      <c r="WKL156" s="4"/>
      <c r="WKM156" s="4"/>
      <c r="WKN156" s="4"/>
      <c r="WKO156" s="4"/>
      <c r="WKP156" s="4"/>
      <c r="WKQ156" s="4"/>
      <c r="WKR156" s="4"/>
      <c r="WKS156" s="4"/>
      <c r="WKT156" s="4"/>
      <c r="WKU156" s="4"/>
      <c r="WKV156" s="4"/>
      <c r="WKW156" s="4"/>
      <c r="WKX156" s="4"/>
      <c r="WKY156" s="4"/>
      <c r="WKZ156" s="4"/>
      <c r="WLA156" s="4"/>
      <c r="WLB156" s="4"/>
      <c r="WLC156" s="4"/>
      <c r="WLD156" s="4"/>
      <c r="WLE156" s="4"/>
      <c r="WLF156" s="4"/>
      <c r="WLG156" s="4"/>
      <c r="WLH156" s="4"/>
      <c r="WLI156" s="4"/>
      <c r="WLJ156" s="4"/>
      <c r="WLK156" s="4"/>
      <c r="WLL156" s="4"/>
      <c r="WLM156" s="4"/>
      <c r="WLN156" s="4"/>
      <c r="WLO156" s="4"/>
      <c r="WLP156" s="4"/>
      <c r="WLQ156" s="4"/>
      <c r="WLR156" s="4"/>
      <c r="WLS156" s="4"/>
      <c r="WLT156" s="4"/>
      <c r="WLU156" s="4"/>
      <c r="WLV156" s="4"/>
      <c r="WLW156" s="4"/>
      <c r="WLX156" s="4"/>
      <c r="WLY156" s="4"/>
      <c r="WLZ156" s="4"/>
      <c r="WMA156" s="4"/>
      <c r="WMB156" s="4"/>
      <c r="WMC156" s="4"/>
      <c r="WMD156" s="4"/>
      <c r="WME156" s="4"/>
      <c r="WMF156" s="4"/>
      <c r="WMG156" s="4"/>
      <c r="WMH156" s="4"/>
      <c r="WMI156" s="4"/>
      <c r="WMJ156" s="4"/>
      <c r="WMK156" s="4"/>
      <c r="WML156" s="4"/>
      <c r="WMM156" s="4"/>
      <c r="WMN156" s="4"/>
      <c r="WMO156" s="4"/>
      <c r="WMP156" s="4"/>
      <c r="WMQ156" s="4"/>
      <c r="WMR156" s="4"/>
      <c r="WMS156" s="4"/>
      <c r="WMT156" s="4"/>
      <c r="WMU156" s="4"/>
      <c r="WMV156" s="4"/>
      <c r="WMW156" s="4"/>
      <c r="WMX156" s="4"/>
      <c r="WMY156" s="4"/>
      <c r="WMZ156" s="4"/>
      <c r="WNA156" s="4"/>
      <c r="WNB156" s="4"/>
      <c r="WNC156" s="4"/>
      <c r="WND156" s="4"/>
      <c r="WNE156" s="4"/>
      <c r="WNF156" s="4"/>
      <c r="WNG156" s="4"/>
      <c r="WNH156" s="4"/>
      <c r="WNI156" s="4"/>
      <c r="WNJ156" s="4"/>
      <c r="WNK156" s="4"/>
      <c r="WNL156" s="4"/>
      <c r="WNM156" s="4"/>
      <c r="WNN156" s="4"/>
      <c r="WNO156" s="4"/>
      <c r="WNP156" s="4"/>
      <c r="WNQ156" s="4"/>
      <c r="WNR156" s="4"/>
      <c r="WNS156" s="4"/>
      <c r="WNT156" s="4"/>
      <c r="WNU156" s="4"/>
      <c r="WNV156" s="4"/>
      <c r="WNW156" s="4"/>
      <c r="WNX156" s="4"/>
      <c r="WNY156" s="4"/>
      <c r="WNZ156" s="4"/>
      <c r="WOA156" s="4"/>
      <c r="WOB156" s="4"/>
      <c r="WOC156" s="4"/>
      <c r="WOD156" s="4"/>
      <c r="WOE156" s="4"/>
      <c r="WOF156" s="4"/>
      <c r="WOG156" s="4"/>
      <c r="WOH156" s="4"/>
      <c r="WOI156" s="4"/>
      <c r="WOJ156" s="4"/>
      <c r="WOK156" s="4"/>
      <c r="WOL156" s="4"/>
      <c r="WOM156" s="4"/>
      <c r="WON156" s="4"/>
      <c r="WOO156" s="4"/>
      <c r="WOP156" s="4"/>
      <c r="WOQ156" s="4"/>
      <c r="WOR156" s="4"/>
      <c r="WOS156" s="4"/>
      <c r="WOT156" s="4"/>
      <c r="WOU156" s="4"/>
      <c r="WOV156" s="4"/>
      <c r="WOW156" s="4"/>
      <c r="WOX156" s="4"/>
      <c r="WOY156" s="4"/>
      <c r="WOZ156" s="4"/>
      <c r="WPA156" s="4"/>
      <c r="WPB156" s="4"/>
      <c r="WPC156" s="4"/>
      <c r="WPD156" s="4"/>
      <c r="WPE156" s="4"/>
      <c r="WPF156" s="4"/>
      <c r="WPG156" s="4"/>
      <c r="WPH156" s="4"/>
      <c r="WPI156" s="4"/>
      <c r="WPJ156" s="4"/>
      <c r="WPK156" s="4"/>
      <c r="WPL156" s="4"/>
      <c r="WPM156" s="4"/>
      <c r="WPN156" s="4"/>
      <c r="WPO156" s="4"/>
      <c r="WPP156" s="4"/>
      <c r="WPQ156" s="4"/>
      <c r="WPR156" s="4"/>
      <c r="WPS156" s="4"/>
      <c r="WPT156" s="4"/>
      <c r="WPU156" s="4"/>
      <c r="WPV156" s="4"/>
      <c r="WPW156" s="4"/>
      <c r="WPX156" s="4"/>
      <c r="WPY156" s="4"/>
      <c r="WPZ156" s="4"/>
      <c r="WQA156" s="4"/>
      <c r="WQB156" s="4"/>
      <c r="WQC156" s="4"/>
      <c r="WQD156" s="4"/>
      <c r="WQE156" s="4"/>
      <c r="WQF156" s="4"/>
      <c r="WQG156" s="4"/>
      <c r="WQH156" s="4"/>
      <c r="WQI156" s="4"/>
      <c r="WQJ156" s="4"/>
      <c r="WQK156" s="4"/>
      <c r="WQL156" s="4"/>
      <c r="WQM156" s="4"/>
      <c r="WQN156" s="4"/>
      <c r="WQO156" s="4"/>
      <c r="WQP156" s="4"/>
      <c r="WQQ156" s="4"/>
      <c r="WQR156" s="4"/>
      <c r="WQS156" s="4"/>
      <c r="WQT156" s="4"/>
      <c r="WQU156" s="4"/>
      <c r="WQV156" s="4"/>
      <c r="WQW156" s="4"/>
      <c r="WQX156" s="4"/>
      <c r="WQY156" s="4"/>
      <c r="WQZ156" s="4"/>
      <c r="WRA156" s="4"/>
      <c r="WRB156" s="4"/>
      <c r="WRC156" s="4"/>
      <c r="WRD156" s="4"/>
      <c r="WRE156" s="4"/>
      <c r="WRF156" s="4"/>
      <c r="WRG156" s="4"/>
      <c r="WRH156" s="4"/>
      <c r="WRI156" s="4"/>
      <c r="WRJ156" s="4"/>
      <c r="WRK156" s="4"/>
      <c r="WRL156" s="4"/>
      <c r="WRM156" s="4"/>
      <c r="WRN156" s="4"/>
      <c r="WRO156" s="4"/>
      <c r="WRP156" s="4"/>
      <c r="WRQ156" s="4"/>
      <c r="WRR156" s="4"/>
      <c r="WRS156" s="4"/>
      <c r="WRT156" s="4"/>
      <c r="WRU156" s="4"/>
      <c r="WRV156" s="4"/>
      <c r="WRW156" s="4"/>
      <c r="WRX156" s="4"/>
      <c r="WRY156" s="4"/>
      <c r="WRZ156" s="4"/>
      <c r="WSA156" s="4"/>
      <c r="WSB156" s="4"/>
      <c r="WSC156" s="4"/>
      <c r="WSD156" s="4"/>
      <c r="WSE156" s="4"/>
      <c r="WSF156" s="4"/>
      <c r="WSG156" s="4"/>
      <c r="WSH156" s="4"/>
      <c r="WSI156" s="4"/>
      <c r="WSJ156" s="4"/>
      <c r="WSK156" s="4"/>
      <c r="WSL156" s="4"/>
      <c r="WSM156" s="4"/>
      <c r="WSN156" s="4"/>
      <c r="WSO156" s="4"/>
      <c r="WSP156" s="4"/>
      <c r="WSQ156" s="4"/>
      <c r="WSR156" s="4"/>
      <c r="WSS156" s="4"/>
      <c r="WST156" s="4"/>
      <c r="WSU156" s="4"/>
      <c r="WSV156" s="4"/>
      <c r="WSW156" s="4"/>
      <c r="WSX156" s="4"/>
      <c r="WSY156" s="4"/>
      <c r="WSZ156" s="4"/>
      <c r="WTA156" s="4"/>
      <c r="WTB156" s="4"/>
      <c r="WTC156" s="4"/>
      <c r="WTD156" s="4"/>
      <c r="WTE156" s="4"/>
      <c r="WTF156" s="4"/>
      <c r="WTG156" s="4"/>
      <c r="WTH156" s="4"/>
      <c r="WTI156" s="4"/>
      <c r="WTJ156" s="4"/>
      <c r="WTK156" s="4"/>
      <c r="WTL156" s="4"/>
      <c r="WTM156" s="4"/>
      <c r="WTN156" s="4"/>
      <c r="WTO156" s="4"/>
      <c r="WTP156" s="4"/>
      <c r="WTQ156" s="4"/>
      <c r="WTR156" s="4"/>
      <c r="WTS156" s="4"/>
      <c r="WTT156" s="4"/>
      <c r="WTU156" s="4"/>
      <c r="WTV156" s="4"/>
      <c r="WTW156" s="4"/>
      <c r="WTX156" s="4"/>
      <c r="WTY156" s="4"/>
      <c r="WTZ156" s="4"/>
      <c r="WUA156" s="4"/>
      <c r="WUB156" s="4"/>
      <c r="WUC156" s="4"/>
      <c r="WUD156" s="4"/>
      <c r="WUE156" s="4"/>
      <c r="WUF156" s="4"/>
      <c r="WUG156" s="4"/>
      <c r="WUH156" s="4"/>
      <c r="WUI156" s="4"/>
      <c r="WUJ156" s="4"/>
      <c r="WUK156" s="4"/>
      <c r="WUL156" s="4"/>
      <c r="WUM156" s="4"/>
      <c r="WUN156" s="4"/>
      <c r="WUO156" s="4"/>
      <c r="WUP156" s="4"/>
      <c r="WUQ156" s="4"/>
      <c r="WUR156" s="4"/>
      <c r="WUS156" s="4"/>
      <c r="WUT156" s="4"/>
      <c r="WUU156" s="4"/>
      <c r="WUV156" s="4"/>
      <c r="WUW156" s="4"/>
      <c r="WUX156" s="4"/>
      <c r="WUY156" s="4"/>
      <c r="WUZ156" s="4"/>
      <c r="WVA156" s="4"/>
      <c r="WVB156" s="4"/>
      <c r="WVC156" s="4"/>
      <c r="WVD156" s="4"/>
      <c r="WVE156" s="4"/>
      <c r="WVF156" s="4"/>
      <c r="WVG156" s="4"/>
      <c r="WVH156" s="4"/>
      <c r="WVI156" s="4"/>
      <c r="WVJ156" s="4"/>
      <c r="WVK156" s="4"/>
      <c r="WVL156" s="4"/>
      <c r="WVM156" s="4"/>
      <c r="WVN156" s="4"/>
      <c r="WVO156" s="4"/>
      <c r="WVP156" s="4"/>
      <c r="WVQ156" s="4"/>
      <c r="WVR156" s="4"/>
      <c r="WVS156" s="4"/>
      <c r="WVT156" s="4"/>
      <c r="WVU156" s="4"/>
      <c r="WVV156" s="4"/>
      <c r="WVW156" s="4"/>
      <c r="WVX156" s="4"/>
      <c r="WVY156" s="4"/>
      <c r="WVZ156" s="4"/>
      <c r="WWA156" s="4"/>
      <c r="WWB156" s="4"/>
      <c r="WWC156" s="4"/>
      <c r="WWD156" s="4"/>
      <c r="WWE156" s="4"/>
      <c r="WWF156" s="4"/>
      <c r="WWG156" s="4"/>
      <c r="WWH156" s="4"/>
      <c r="WWI156" s="4"/>
      <c r="WWJ156" s="4"/>
      <c r="WWK156" s="4"/>
      <c r="WWL156" s="4"/>
      <c r="WWM156" s="4"/>
      <c r="WWN156" s="4"/>
      <c r="WWO156" s="4"/>
      <c r="WWP156" s="4"/>
      <c r="WWQ156" s="4"/>
      <c r="WWR156" s="4"/>
      <c r="WWS156" s="4"/>
      <c r="WWT156" s="4"/>
      <c r="WWU156" s="4"/>
      <c r="WWV156" s="4"/>
      <c r="WWW156" s="4"/>
      <c r="WWX156" s="4"/>
      <c r="WWY156" s="4"/>
      <c r="WWZ156" s="4"/>
      <c r="WXA156" s="4"/>
      <c r="WXB156" s="4"/>
      <c r="WXC156" s="4"/>
      <c r="WXD156" s="4"/>
      <c r="WXE156" s="4"/>
      <c r="WXF156" s="4"/>
      <c r="WXG156" s="4"/>
      <c r="WXH156" s="4"/>
      <c r="WXI156" s="4"/>
      <c r="WXJ156" s="4"/>
      <c r="WXK156" s="4"/>
      <c r="WXL156" s="4"/>
      <c r="WXM156" s="4"/>
      <c r="WXN156" s="4"/>
      <c r="WXO156" s="4"/>
      <c r="WXP156" s="4"/>
      <c r="WXQ156" s="4"/>
      <c r="WXR156" s="4"/>
      <c r="WXS156" s="4"/>
      <c r="WXT156" s="4"/>
      <c r="WXU156" s="4"/>
      <c r="WXV156" s="4"/>
      <c r="WXW156" s="4"/>
      <c r="WXX156" s="4"/>
      <c r="WXY156" s="4"/>
      <c r="WXZ156" s="4"/>
      <c r="WYA156" s="4"/>
      <c r="WYB156" s="4"/>
      <c r="WYC156" s="4"/>
      <c r="WYD156" s="4"/>
      <c r="WYE156" s="4"/>
      <c r="WYF156" s="4"/>
      <c r="WYG156" s="4"/>
      <c r="WYH156" s="4"/>
      <c r="WYI156" s="4"/>
      <c r="WYJ156" s="4"/>
      <c r="WYK156" s="4"/>
      <c r="WYL156" s="4"/>
      <c r="WYM156" s="4"/>
      <c r="WYN156" s="4"/>
      <c r="WYO156" s="4"/>
      <c r="WYP156" s="4"/>
      <c r="WYQ156" s="4"/>
      <c r="WYR156" s="4"/>
      <c r="WYS156" s="4"/>
      <c r="WYT156" s="4"/>
      <c r="WYU156" s="4"/>
      <c r="WYV156" s="4"/>
      <c r="WYW156" s="4"/>
      <c r="WYX156" s="4"/>
      <c r="WYY156" s="4"/>
      <c r="WYZ156" s="4"/>
      <c r="WZA156" s="4"/>
      <c r="WZB156" s="4"/>
      <c r="WZC156" s="4"/>
      <c r="WZD156" s="4"/>
      <c r="WZE156" s="4"/>
      <c r="WZF156" s="4"/>
      <c r="WZG156" s="4"/>
      <c r="WZH156" s="4"/>
      <c r="WZI156" s="4"/>
      <c r="WZJ156" s="4"/>
      <c r="WZK156" s="4"/>
      <c r="WZL156" s="4"/>
      <c r="WZM156" s="4"/>
      <c r="WZN156" s="4"/>
      <c r="WZO156" s="4"/>
      <c r="WZP156" s="4"/>
      <c r="WZQ156" s="4"/>
      <c r="WZR156" s="4"/>
      <c r="WZS156" s="4"/>
      <c r="WZT156" s="4"/>
      <c r="WZU156" s="4"/>
      <c r="WZV156" s="4"/>
      <c r="WZW156" s="4"/>
      <c r="WZX156" s="4"/>
      <c r="WZY156" s="4"/>
      <c r="WZZ156" s="4"/>
      <c r="XAA156" s="4"/>
      <c r="XAB156" s="4"/>
      <c r="XAC156" s="4"/>
      <c r="XAD156" s="4"/>
      <c r="XAE156" s="4"/>
      <c r="XAF156" s="4"/>
      <c r="XAG156" s="4"/>
      <c r="XAH156" s="4"/>
      <c r="XAI156" s="4"/>
      <c r="XAJ156" s="4"/>
      <c r="XAK156" s="4"/>
      <c r="XAL156" s="4"/>
      <c r="XAM156" s="4"/>
      <c r="XAN156" s="4"/>
      <c r="XAO156" s="4"/>
      <c r="XAP156" s="4"/>
      <c r="XAQ156" s="4"/>
      <c r="XAR156" s="4"/>
      <c r="XAS156" s="4"/>
      <c r="XAT156" s="4"/>
      <c r="XAU156" s="4"/>
      <c r="XAV156" s="4"/>
      <c r="XAW156" s="4"/>
      <c r="XAX156" s="4"/>
      <c r="XAY156" s="4"/>
      <c r="XAZ156" s="4"/>
      <c r="XBA156" s="4"/>
      <c r="XBB156" s="4"/>
      <c r="XBC156" s="4"/>
      <c r="XBD156" s="4"/>
      <c r="XBE156" s="4"/>
      <c r="XBF156" s="4"/>
      <c r="XBG156" s="4"/>
      <c r="XBH156" s="4"/>
      <c r="XBI156" s="4"/>
      <c r="XBJ156" s="4"/>
      <c r="XBK156" s="4"/>
      <c r="XBL156" s="4"/>
      <c r="XBM156" s="4"/>
      <c r="XBN156" s="4"/>
      <c r="XBO156" s="4"/>
      <c r="XBP156" s="4"/>
      <c r="XBQ156" s="4"/>
      <c r="XBR156" s="4"/>
      <c r="XBS156" s="4"/>
      <c r="XBT156" s="4"/>
      <c r="XBU156" s="4"/>
      <c r="XBV156" s="4"/>
      <c r="XBW156" s="4"/>
      <c r="XBX156" s="4"/>
      <c r="XBY156" s="4"/>
      <c r="XBZ156" s="4"/>
      <c r="XCA156" s="4"/>
      <c r="XCB156" s="4"/>
      <c r="XCC156" s="4"/>
      <c r="XCD156" s="4"/>
    </row>
    <row r="157" spans="1:16306" ht="15.75" customHeight="1" x14ac:dyDescent="0.35">
      <c r="B157" s="28" t="s">
        <v>6</v>
      </c>
      <c r="C157" s="27"/>
      <c r="D157" s="27"/>
      <c r="E157" s="29"/>
      <c r="F157" s="30"/>
      <c r="G157" s="31"/>
      <c r="H157" s="27"/>
      <c r="I157" s="27"/>
    </row>
  </sheetData>
  <autoFilter ref="A11:XCD142"/>
  <sortState ref="A1:XEB562">
    <sortCondition ref="B1:B562"/>
    <sortCondition ref="F1:F562"/>
  </sortState>
  <pageMargins left="0.7" right="0.7" top="0.75" bottom="0.75" header="0.3" footer="0.3"/>
  <pageSetup paperSize="9" orientation="portrait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3" sqref="A3"/>
    </sheetView>
  </sheetViews>
  <sheetFormatPr defaultRowHeight="14.5" x14ac:dyDescent="0.35"/>
  <sheetData>
    <row r="1" spans="1:2" x14ac:dyDescent="0.35">
      <c r="A1" t="s">
        <v>166</v>
      </c>
      <c r="B1" t="s">
        <v>170</v>
      </c>
    </row>
    <row r="2" spans="1:2" x14ac:dyDescent="0.35">
      <c r="A2" t="s">
        <v>167</v>
      </c>
      <c r="B2" t="s">
        <v>170</v>
      </c>
    </row>
    <row r="3" spans="1:2" x14ac:dyDescent="0.35">
      <c r="A3" s="3" t="s">
        <v>168</v>
      </c>
      <c r="B3" t="s">
        <v>173</v>
      </c>
    </row>
    <row r="4" spans="1:2" x14ac:dyDescent="0.35">
      <c r="A4" t="s">
        <v>169</v>
      </c>
      <c r="B4" t="s">
        <v>171</v>
      </c>
    </row>
    <row r="5" spans="1:2" x14ac:dyDescent="0.35">
      <c r="B5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62" zoomScaleNormal="62" workbookViewId="0">
      <selection activeCell="P11" sqref="P11"/>
    </sheetView>
  </sheetViews>
  <sheetFormatPr defaultRowHeight="14.5" x14ac:dyDescent="0.35"/>
  <cols>
    <col min="1" max="2" width="8.7265625" style="3"/>
    <col min="3" max="4" width="8.7265625" style="5"/>
    <col min="5" max="5" width="13.7265625" style="3" customWidth="1"/>
    <col min="6" max="6" width="8.7265625" style="3"/>
    <col min="7" max="8" width="8" style="5" customWidth="1"/>
    <col min="9" max="10" width="8.7265625" style="3"/>
    <col min="11" max="11" width="8.7265625" style="5"/>
    <col min="12" max="12" width="9.1796875" style="5"/>
    <col min="13" max="16384" width="8.7265625" style="3"/>
  </cols>
  <sheetData>
    <row r="1" spans="1:15" x14ac:dyDescent="0.35">
      <c r="A1" s="21"/>
      <c r="B1" s="21"/>
      <c r="C1" s="22"/>
      <c r="D1" s="20"/>
      <c r="E1" s="3" t="s">
        <v>4</v>
      </c>
      <c r="F1" s="3" t="s">
        <v>11</v>
      </c>
      <c r="I1" s="3" t="s">
        <v>116</v>
      </c>
      <c r="J1" s="3" t="s">
        <v>11</v>
      </c>
      <c r="M1" s="23" t="s">
        <v>125</v>
      </c>
      <c r="N1" s="23" t="s">
        <v>11</v>
      </c>
      <c r="O1" s="23"/>
    </row>
    <row r="2" spans="1:15" x14ac:dyDescent="0.35">
      <c r="A2" s="21"/>
      <c r="B2" s="21"/>
      <c r="C2" s="22"/>
      <c r="D2" s="20"/>
      <c r="F2" s="3" t="s">
        <v>9</v>
      </c>
      <c r="J2" s="3" t="s">
        <v>9</v>
      </c>
      <c r="M2" s="23"/>
      <c r="N2" s="23" t="s">
        <v>9</v>
      </c>
      <c r="O2" s="23"/>
    </row>
    <row r="3" spans="1:15" x14ac:dyDescent="0.35">
      <c r="A3" s="21"/>
      <c r="B3" s="21"/>
      <c r="C3" s="22"/>
      <c r="D3" s="20"/>
      <c r="F3" s="3" t="s">
        <v>12</v>
      </c>
      <c r="J3" s="3" t="s">
        <v>12</v>
      </c>
      <c r="M3" s="23"/>
      <c r="N3" s="23" t="s">
        <v>12</v>
      </c>
      <c r="O3" s="23"/>
    </row>
    <row r="4" spans="1:15" x14ac:dyDescent="0.35">
      <c r="A4" s="21"/>
      <c r="B4" s="21"/>
      <c r="C4" s="22"/>
      <c r="D4" s="20"/>
      <c r="F4" s="3" t="s">
        <v>10</v>
      </c>
      <c r="G4" s="5">
        <v>2.02</v>
      </c>
      <c r="J4" s="3" t="s">
        <v>10</v>
      </c>
      <c r="M4" s="23"/>
      <c r="N4" s="23" t="s">
        <v>10</v>
      </c>
      <c r="O4" s="23"/>
    </row>
    <row r="5" spans="1:15" x14ac:dyDescent="0.35">
      <c r="A5" s="19">
        <v>300</v>
      </c>
      <c r="B5" s="19" t="s">
        <v>8</v>
      </c>
      <c r="C5" s="20">
        <v>34.81</v>
      </c>
      <c r="D5" s="20"/>
      <c r="F5" s="3" t="s">
        <v>8</v>
      </c>
      <c r="G5" s="5">
        <v>2.02</v>
      </c>
      <c r="J5" s="3" t="s">
        <v>8</v>
      </c>
      <c r="K5" s="5">
        <v>7.9</v>
      </c>
      <c r="M5" s="23"/>
      <c r="N5" s="23" t="s">
        <v>8</v>
      </c>
      <c r="O5" s="23"/>
    </row>
    <row r="6" spans="1:15" x14ac:dyDescent="0.35">
      <c r="A6" s="3">
        <v>60</v>
      </c>
      <c r="B6" s="3" t="s">
        <v>11</v>
      </c>
      <c r="C6" s="5">
        <v>7.86</v>
      </c>
      <c r="E6" s="3" t="s">
        <v>5</v>
      </c>
      <c r="F6" s="3" t="s">
        <v>11</v>
      </c>
      <c r="G6" s="5">
        <v>5.04</v>
      </c>
      <c r="I6" s="23" t="s">
        <v>141</v>
      </c>
      <c r="J6" s="23" t="s">
        <v>11</v>
      </c>
      <c r="K6" s="24"/>
      <c r="M6" s="3" t="s">
        <v>126</v>
      </c>
      <c r="N6" s="3" t="s">
        <v>11</v>
      </c>
      <c r="O6" s="3" t="s">
        <v>142</v>
      </c>
    </row>
    <row r="7" spans="1:15" x14ac:dyDescent="0.35">
      <c r="B7" s="3" t="s">
        <v>9</v>
      </c>
      <c r="C7" s="5">
        <v>7.21</v>
      </c>
      <c r="F7" s="3" t="s">
        <v>9</v>
      </c>
      <c r="I7" s="23" t="s">
        <v>139</v>
      </c>
      <c r="J7" s="23" t="s">
        <v>9</v>
      </c>
      <c r="K7" s="24"/>
      <c r="N7" s="3" t="s">
        <v>9</v>
      </c>
      <c r="O7" s="3" t="s">
        <v>185</v>
      </c>
    </row>
    <row r="8" spans="1:15" x14ac:dyDescent="0.35">
      <c r="B8" s="3" t="s">
        <v>12</v>
      </c>
      <c r="C8" s="5">
        <v>6.98</v>
      </c>
      <c r="F8" s="3" t="s">
        <v>12</v>
      </c>
      <c r="I8" s="23" t="s">
        <v>136</v>
      </c>
      <c r="J8" s="23" t="s">
        <v>12</v>
      </c>
      <c r="K8" s="24"/>
      <c r="N8" s="3" t="s">
        <v>12</v>
      </c>
      <c r="O8" s="3" t="s">
        <v>137</v>
      </c>
    </row>
    <row r="9" spans="1:15" x14ac:dyDescent="0.35">
      <c r="B9" s="3" t="s">
        <v>10</v>
      </c>
      <c r="C9" s="5">
        <v>6.66</v>
      </c>
      <c r="F9" s="3" t="s">
        <v>10</v>
      </c>
      <c r="I9" s="23" t="s">
        <v>129</v>
      </c>
      <c r="J9" s="23" t="s">
        <v>10</v>
      </c>
      <c r="K9" s="24"/>
      <c r="N9" s="3" t="s">
        <v>10</v>
      </c>
      <c r="O9" s="3" t="s">
        <v>132</v>
      </c>
    </row>
    <row r="10" spans="1:15" x14ac:dyDescent="0.35">
      <c r="B10" s="3" t="s">
        <v>8</v>
      </c>
      <c r="C10" s="5">
        <v>6.62</v>
      </c>
      <c r="F10" s="3" t="s">
        <v>8</v>
      </c>
      <c r="G10" s="5">
        <v>7.22</v>
      </c>
      <c r="I10" s="23"/>
      <c r="J10" s="23" t="s">
        <v>8</v>
      </c>
      <c r="K10" s="24"/>
      <c r="N10" s="3" t="s">
        <v>8</v>
      </c>
      <c r="O10" s="3" t="s">
        <v>132</v>
      </c>
    </row>
    <row r="11" spans="1:15" x14ac:dyDescent="0.35">
      <c r="A11" s="3">
        <v>200</v>
      </c>
      <c r="B11" s="3" t="s">
        <v>11</v>
      </c>
      <c r="E11" s="3" t="s">
        <v>6</v>
      </c>
      <c r="F11" s="3" t="s">
        <v>11</v>
      </c>
      <c r="I11" s="23" t="s">
        <v>2</v>
      </c>
      <c r="J11" s="23" t="s">
        <v>9</v>
      </c>
      <c r="K11" s="24"/>
      <c r="M11" s="3" t="s">
        <v>140</v>
      </c>
      <c r="N11" s="3" t="s">
        <v>9</v>
      </c>
    </row>
    <row r="12" spans="1:15" x14ac:dyDescent="0.35">
      <c r="B12" s="3" t="s">
        <v>9</v>
      </c>
      <c r="F12" s="3" t="s">
        <v>9</v>
      </c>
      <c r="I12" s="23"/>
      <c r="J12" s="23" t="s">
        <v>12</v>
      </c>
      <c r="K12" s="24"/>
      <c r="M12" s="3" t="s">
        <v>127</v>
      </c>
      <c r="N12" s="3" t="s">
        <v>9</v>
      </c>
    </row>
    <row r="13" spans="1:15" x14ac:dyDescent="0.35">
      <c r="B13" s="3" t="s">
        <v>12</v>
      </c>
      <c r="F13" s="3" t="s">
        <v>12</v>
      </c>
      <c r="I13" s="23"/>
      <c r="J13" s="23" t="s">
        <v>10</v>
      </c>
      <c r="K13" s="24"/>
      <c r="N13" s="3" t="s">
        <v>12</v>
      </c>
    </row>
    <row r="14" spans="1:15" x14ac:dyDescent="0.35">
      <c r="B14" s="3" t="s">
        <v>10</v>
      </c>
      <c r="F14" s="3" t="s">
        <v>10</v>
      </c>
      <c r="I14" s="23"/>
      <c r="J14" s="23" t="s">
        <v>8</v>
      </c>
      <c r="K14" s="24"/>
      <c r="N14" s="3" t="s">
        <v>10</v>
      </c>
    </row>
    <row r="15" spans="1:15" x14ac:dyDescent="0.35">
      <c r="B15" s="3" t="s">
        <v>8</v>
      </c>
      <c r="C15" s="5">
        <v>21.14</v>
      </c>
      <c r="F15" s="3" t="s">
        <v>8</v>
      </c>
      <c r="G15" s="5">
        <v>13.06</v>
      </c>
      <c r="I15" s="23" t="s">
        <v>135</v>
      </c>
      <c r="J15" s="23" t="s">
        <v>12</v>
      </c>
      <c r="K15" s="24"/>
      <c r="N15" s="3" t="s">
        <v>8</v>
      </c>
    </row>
    <row r="16" spans="1:15" x14ac:dyDescent="0.35">
      <c r="A16" s="3">
        <v>300</v>
      </c>
      <c r="B16" s="3" t="s">
        <v>9</v>
      </c>
      <c r="E16" s="3" t="s">
        <v>7</v>
      </c>
      <c r="F16" s="3" t="s">
        <v>11</v>
      </c>
      <c r="I16" s="23"/>
      <c r="J16" s="23"/>
      <c r="K16" s="24"/>
      <c r="M16" s="23" t="s">
        <v>138</v>
      </c>
      <c r="N16" s="23" t="s">
        <v>11</v>
      </c>
      <c r="O16" s="23"/>
    </row>
    <row r="17" spans="1:16" x14ac:dyDescent="0.35">
      <c r="B17" s="3" t="s">
        <v>12</v>
      </c>
      <c r="F17" s="3" t="s">
        <v>9</v>
      </c>
      <c r="I17" s="23" t="s">
        <v>130</v>
      </c>
      <c r="J17" s="23" t="s">
        <v>12</v>
      </c>
      <c r="K17" s="24"/>
      <c r="M17" s="23"/>
      <c r="N17" s="23" t="s">
        <v>9</v>
      </c>
      <c r="O17" s="23"/>
    </row>
    <row r="18" spans="1:16" x14ac:dyDescent="0.35">
      <c r="A18" s="3">
        <v>400</v>
      </c>
      <c r="B18" s="3" t="s">
        <v>9</v>
      </c>
      <c r="F18" s="3" t="s">
        <v>12</v>
      </c>
      <c r="I18" s="23"/>
      <c r="J18" s="23" t="s">
        <v>10</v>
      </c>
      <c r="K18" s="24"/>
      <c r="M18" s="23"/>
      <c r="N18" s="23" t="s">
        <v>12</v>
      </c>
      <c r="O18" s="23"/>
    </row>
    <row r="19" spans="1:16" x14ac:dyDescent="0.35">
      <c r="B19" s="3" t="s">
        <v>12</v>
      </c>
      <c r="F19" s="3" t="s">
        <v>10</v>
      </c>
      <c r="I19" s="23"/>
      <c r="J19" s="23" t="s">
        <v>8</v>
      </c>
      <c r="K19" s="24"/>
      <c r="M19" s="23"/>
      <c r="N19" s="23"/>
      <c r="O19" s="23"/>
    </row>
    <row r="20" spans="1:16" x14ac:dyDescent="0.35">
      <c r="B20" s="3" t="s">
        <v>10</v>
      </c>
      <c r="F20" s="3" t="s">
        <v>8</v>
      </c>
      <c r="I20" s="23" t="s">
        <v>131</v>
      </c>
      <c r="J20" s="23" t="s">
        <v>10</v>
      </c>
      <c r="K20" s="24"/>
      <c r="M20" s="23"/>
      <c r="N20" s="23"/>
      <c r="O20" s="23"/>
    </row>
    <row r="21" spans="1:16" x14ac:dyDescent="0.35">
      <c r="B21" s="3" t="s">
        <v>8</v>
      </c>
      <c r="C21" s="5">
        <v>48</v>
      </c>
      <c r="E21" s="23" t="s">
        <v>119</v>
      </c>
      <c r="F21" s="23" t="s">
        <v>11</v>
      </c>
      <c r="G21" s="24"/>
      <c r="I21" s="23"/>
      <c r="J21" s="23" t="s">
        <v>8</v>
      </c>
      <c r="K21" s="24"/>
      <c r="M21" s="3" t="s">
        <v>133</v>
      </c>
      <c r="N21" s="3" t="s">
        <v>11</v>
      </c>
    </row>
    <row r="22" spans="1:16" x14ac:dyDescent="0.35">
      <c r="A22" s="3">
        <v>800</v>
      </c>
      <c r="B22" s="3" t="s">
        <v>11</v>
      </c>
      <c r="E22" s="23" t="s">
        <v>120</v>
      </c>
      <c r="F22" s="23" t="s">
        <v>9</v>
      </c>
      <c r="G22" s="24"/>
      <c r="N22" s="3" t="s">
        <v>9</v>
      </c>
    </row>
    <row r="23" spans="1:16" x14ac:dyDescent="0.35">
      <c r="B23" s="3" t="s">
        <v>9</v>
      </c>
      <c r="E23" s="23" t="s">
        <v>103</v>
      </c>
      <c r="F23" s="23" t="s">
        <v>12</v>
      </c>
      <c r="G23" s="24"/>
      <c r="N23" s="3" t="s">
        <v>12</v>
      </c>
    </row>
    <row r="24" spans="1:16" x14ac:dyDescent="0.35">
      <c r="B24" s="3" t="s">
        <v>12</v>
      </c>
      <c r="E24" s="23" t="s">
        <v>104</v>
      </c>
      <c r="F24" s="23" t="s">
        <v>10</v>
      </c>
      <c r="G24" s="24"/>
      <c r="N24" s="3" t="s">
        <v>10</v>
      </c>
      <c r="O24" s="3">
        <v>3379</v>
      </c>
    </row>
    <row r="25" spans="1:16" x14ac:dyDescent="0.35">
      <c r="B25" s="3" t="s">
        <v>10</v>
      </c>
      <c r="E25" s="23" t="s">
        <v>107</v>
      </c>
      <c r="F25" s="23" t="s">
        <v>8</v>
      </c>
      <c r="G25" s="24"/>
    </row>
    <row r="26" spans="1:16" x14ac:dyDescent="0.35">
      <c r="B26" s="3" t="s">
        <v>8</v>
      </c>
      <c r="C26" s="5" t="s">
        <v>181</v>
      </c>
      <c r="E26" s="23"/>
      <c r="F26" s="23"/>
      <c r="G26" s="24"/>
      <c r="M26" s="3" t="s">
        <v>134</v>
      </c>
      <c r="N26" s="3" t="s">
        <v>12</v>
      </c>
      <c r="O26" s="3">
        <v>4459</v>
      </c>
      <c r="P26" s="3" t="s">
        <v>184</v>
      </c>
    </row>
    <row r="27" spans="1:16" x14ac:dyDescent="0.35">
      <c r="E27" s="23" t="s">
        <v>121</v>
      </c>
      <c r="F27" s="23" t="s">
        <v>9</v>
      </c>
      <c r="G27" s="24"/>
      <c r="N27" s="3" t="s">
        <v>10</v>
      </c>
      <c r="O27" s="3">
        <v>5367</v>
      </c>
      <c r="P27" s="3" t="s">
        <v>186</v>
      </c>
    </row>
    <row r="28" spans="1:16" x14ac:dyDescent="0.35">
      <c r="B28" s="3" t="s">
        <v>8</v>
      </c>
      <c r="E28" s="23" t="s">
        <v>122</v>
      </c>
      <c r="F28" s="23" t="s">
        <v>12</v>
      </c>
      <c r="G28" s="24"/>
      <c r="N28" s="3" t="s">
        <v>8</v>
      </c>
    </row>
    <row r="29" spans="1:16" x14ac:dyDescent="0.35">
      <c r="A29" s="3">
        <v>1500</v>
      </c>
      <c r="B29" s="3" t="s">
        <v>11</v>
      </c>
      <c r="E29" s="23" t="s">
        <v>123</v>
      </c>
      <c r="F29" s="23" t="s">
        <v>10</v>
      </c>
      <c r="G29" s="24"/>
      <c r="M29" s="23" t="s">
        <v>128</v>
      </c>
      <c r="N29" s="23" t="s">
        <v>12</v>
      </c>
      <c r="O29" s="23"/>
    </row>
    <row r="30" spans="1:16" x14ac:dyDescent="0.35">
      <c r="B30" s="3" t="s">
        <v>9</v>
      </c>
      <c r="E30" s="23" t="s">
        <v>124</v>
      </c>
      <c r="F30" s="23" t="s">
        <v>8</v>
      </c>
      <c r="G30" s="24"/>
      <c r="M30" s="23"/>
      <c r="N30" s="23" t="s">
        <v>10</v>
      </c>
      <c r="O30" s="23"/>
    </row>
    <row r="31" spans="1:16" x14ac:dyDescent="0.35">
      <c r="B31" s="3" t="s">
        <v>12</v>
      </c>
      <c r="E31" s="23" t="s">
        <v>24</v>
      </c>
      <c r="F31" s="23" t="s">
        <v>11</v>
      </c>
      <c r="G31" s="24"/>
      <c r="M31" s="23"/>
      <c r="N31" s="23" t="s">
        <v>8</v>
      </c>
      <c r="O31" s="23"/>
    </row>
    <row r="32" spans="1:16" x14ac:dyDescent="0.35">
      <c r="B32" s="3" t="s">
        <v>10</v>
      </c>
      <c r="E32" s="23" t="s">
        <v>25</v>
      </c>
      <c r="F32" s="23" t="s">
        <v>9</v>
      </c>
      <c r="G32" s="24"/>
    </row>
    <row r="33" spans="1:7" x14ac:dyDescent="0.35">
      <c r="B33" s="3" t="s">
        <v>8</v>
      </c>
      <c r="C33" s="5" t="s">
        <v>180</v>
      </c>
      <c r="E33" s="23" t="s">
        <v>111</v>
      </c>
      <c r="F33" s="23" t="s">
        <v>12</v>
      </c>
      <c r="G33" s="24"/>
    </row>
    <row r="34" spans="1:7" x14ac:dyDescent="0.35">
      <c r="A34" s="3" t="s">
        <v>160</v>
      </c>
      <c r="B34" s="3" t="s">
        <v>9</v>
      </c>
      <c r="E34" s="23" t="s">
        <v>112</v>
      </c>
      <c r="F34" s="23" t="s">
        <v>10</v>
      </c>
      <c r="G34" s="24"/>
    </row>
    <row r="35" spans="1:7" x14ac:dyDescent="0.35">
      <c r="B35" s="3" t="s">
        <v>12</v>
      </c>
      <c r="E35" s="23"/>
      <c r="F35" s="23" t="s">
        <v>8</v>
      </c>
      <c r="G35" s="24"/>
    </row>
    <row r="36" spans="1:7" x14ac:dyDescent="0.35">
      <c r="B36" s="3" t="s">
        <v>10</v>
      </c>
      <c r="E36" s="3" t="s">
        <v>22</v>
      </c>
      <c r="F36" s="3" t="s">
        <v>11</v>
      </c>
    </row>
    <row r="37" spans="1:7" x14ac:dyDescent="0.35">
      <c r="B37" s="3" t="s">
        <v>8</v>
      </c>
      <c r="C37" s="5" t="s">
        <v>182</v>
      </c>
      <c r="E37" s="3" t="s">
        <v>23</v>
      </c>
      <c r="F37" s="3" t="s">
        <v>9</v>
      </c>
    </row>
    <row r="38" spans="1:7" x14ac:dyDescent="0.35">
      <c r="A38" s="3">
        <v>3000</v>
      </c>
      <c r="B38" s="3" t="s">
        <v>9</v>
      </c>
      <c r="E38" s="3" t="s">
        <v>113</v>
      </c>
      <c r="F38" s="3" t="s">
        <v>12</v>
      </c>
    </row>
    <row r="39" spans="1:7" x14ac:dyDescent="0.35">
      <c r="B39" s="3" t="s">
        <v>12</v>
      </c>
      <c r="E39" s="3" t="s">
        <v>114</v>
      </c>
      <c r="F39" s="3" t="s">
        <v>10</v>
      </c>
    </row>
    <row r="40" spans="1:7" x14ac:dyDescent="0.35">
      <c r="B40" s="3" t="s">
        <v>10</v>
      </c>
      <c r="E40" s="3" t="s">
        <v>115</v>
      </c>
      <c r="F40" s="3" t="s">
        <v>8</v>
      </c>
      <c r="G40" s="5">
        <v>14.91</v>
      </c>
    </row>
    <row r="41" spans="1:7" x14ac:dyDescent="0.35">
      <c r="B41" s="3" t="s">
        <v>8</v>
      </c>
      <c r="C41" s="5" t="s">
        <v>183</v>
      </c>
    </row>
    <row r="42" spans="1:7" x14ac:dyDescent="0.35">
      <c r="A42" s="3">
        <v>5000</v>
      </c>
      <c r="B42" s="3" t="s">
        <v>10</v>
      </c>
    </row>
    <row r="43" spans="1:7" x14ac:dyDescent="0.35">
      <c r="B43" s="3" t="s">
        <v>8</v>
      </c>
    </row>
    <row r="44" spans="1:7" x14ac:dyDescent="0.35">
      <c r="A44" s="3">
        <v>10000</v>
      </c>
      <c r="B44" s="3" t="s">
        <v>10</v>
      </c>
    </row>
    <row r="45" spans="1:7" x14ac:dyDescent="0.35">
      <c r="B45" s="3" t="s">
        <v>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M-winter 2019-2020</vt:lpstr>
      <vt:lpstr>Sheet3</vt:lpstr>
      <vt:lpstr>Sheet2</vt:lpstr>
      <vt:lpstr>Sheet1</vt:lpstr>
      <vt:lpstr>club records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2000513</dc:creator>
  <cp:lastModifiedBy>2000513</cp:lastModifiedBy>
  <dcterms:created xsi:type="dcterms:W3CDTF">2017-04-22T19:16:39Z</dcterms:created>
  <dcterms:modified xsi:type="dcterms:W3CDTF">2020-03-14T17:57:25Z</dcterms:modified>
</cp:coreProperties>
</file>